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45\zefb$\PARI\modelling\Rötter\"/>
    </mc:Choice>
  </mc:AlternateContent>
  <bookViews>
    <workbookView xWindow="0" yWindow="0" windowWidth="28800" windowHeight="12300"/>
  </bookViews>
  <sheets>
    <sheet name="agroeconomic models higher aggr" sheetId="2" r:id="rId1"/>
    <sheet name="agroeconomic models farm" sheetId="3" r:id="rId2"/>
    <sheet name="biophysical models" sheetId="1" r:id="rId3"/>
  </sheets>
  <calcPr calcId="162913"/>
</workbook>
</file>

<file path=xl/calcChain.xml><?xml version="1.0" encoding="utf-8"?>
<calcChain xmlns="http://schemas.openxmlformats.org/spreadsheetml/2006/main">
  <c r="AO49" i="3" l="1"/>
  <c r="AN49" i="3"/>
  <c r="AM49" i="3"/>
  <c r="AL49" i="3"/>
  <c r="AK49" i="3"/>
  <c r="AJ49" i="3"/>
  <c r="AI49" i="3"/>
  <c r="AH49" i="3"/>
  <c r="AG49" i="3"/>
  <c r="AF49" i="3"/>
  <c r="AE49" i="3"/>
  <c r="AD49" i="3"/>
  <c r="AC49" i="3"/>
  <c r="T49" i="3"/>
  <c r="S49" i="3"/>
  <c r="R48" i="3"/>
  <c r="O48" i="3"/>
  <c r="AA47" i="3"/>
  <c r="Z47" i="3"/>
  <c r="Y47" i="3"/>
  <c r="X47" i="3"/>
  <c r="W47" i="3"/>
  <c r="Q47" i="3"/>
  <c r="P47" i="3"/>
  <c r="O47" i="3"/>
  <c r="AA46" i="3"/>
  <c r="Z46" i="3"/>
  <c r="Y46" i="3"/>
  <c r="X46" i="3"/>
  <c r="W46" i="3"/>
  <c r="R46" i="3"/>
  <c r="O46" i="3"/>
  <c r="AA45" i="3"/>
  <c r="Z45" i="3"/>
  <c r="Y45" i="3"/>
  <c r="X45" i="3"/>
  <c r="W45" i="3"/>
  <c r="R45" i="3"/>
  <c r="O45" i="3"/>
  <c r="AA44" i="3"/>
  <c r="Z44" i="3"/>
  <c r="Y44" i="3"/>
  <c r="X44" i="3"/>
  <c r="W44" i="3"/>
  <c r="R44" i="3"/>
  <c r="Q44" i="3"/>
  <c r="P44" i="3"/>
  <c r="O44" i="3"/>
  <c r="AA43" i="3"/>
  <c r="Z43" i="3"/>
  <c r="Y43" i="3"/>
  <c r="X43" i="3"/>
  <c r="W43" i="3"/>
  <c r="R43" i="3"/>
  <c r="O43" i="3"/>
  <c r="AA42" i="3"/>
  <c r="Z42" i="3"/>
  <c r="Y42" i="3"/>
  <c r="X42" i="3"/>
  <c r="W42" i="3"/>
  <c r="R42" i="3"/>
  <c r="Q42" i="3"/>
  <c r="P42" i="3"/>
  <c r="O42" i="3"/>
  <c r="AA41" i="3"/>
  <c r="Z41" i="3"/>
  <c r="Y41" i="3"/>
  <c r="X41" i="3"/>
  <c r="W41" i="3"/>
  <c r="Q41" i="3"/>
  <c r="P41" i="3"/>
  <c r="O41" i="3"/>
  <c r="AA40" i="3"/>
  <c r="Z40" i="3"/>
  <c r="Y40" i="3"/>
  <c r="X40" i="3"/>
  <c r="W40" i="3"/>
  <c r="R40" i="3"/>
  <c r="O40" i="3"/>
  <c r="AA39" i="3"/>
  <c r="Z39" i="3"/>
  <c r="Y39" i="3"/>
  <c r="X39" i="3"/>
  <c r="W39" i="3"/>
  <c r="O39" i="3"/>
  <c r="AA38" i="3"/>
  <c r="Z38" i="3"/>
  <c r="Y38" i="3"/>
  <c r="X38" i="3"/>
  <c r="W38" i="3"/>
  <c r="Q38" i="3"/>
  <c r="P38" i="3"/>
  <c r="O38" i="3"/>
  <c r="AA37" i="3"/>
  <c r="Z37" i="3"/>
  <c r="Y37" i="3"/>
  <c r="X37" i="3"/>
  <c r="W37" i="3"/>
  <c r="R37" i="3"/>
  <c r="O37" i="3"/>
  <c r="AA36" i="3"/>
  <c r="Z36" i="3"/>
  <c r="Y36" i="3"/>
  <c r="X36" i="3"/>
  <c r="W36" i="3"/>
  <c r="O36" i="3"/>
  <c r="AA35" i="3"/>
  <c r="Z35" i="3"/>
  <c r="Y35" i="3"/>
  <c r="X35" i="3"/>
  <c r="W35" i="3"/>
  <c r="Q35" i="3"/>
  <c r="P35" i="3"/>
  <c r="O35" i="3"/>
  <c r="AA34" i="3"/>
  <c r="Z34" i="3"/>
  <c r="Y34" i="3"/>
  <c r="X34" i="3"/>
  <c r="W34" i="3"/>
  <c r="R34" i="3"/>
  <c r="Q34" i="3"/>
  <c r="AA33" i="3"/>
  <c r="Z33" i="3"/>
  <c r="Y33" i="3"/>
  <c r="X33" i="3"/>
  <c r="W33" i="3"/>
  <c r="R33" i="3"/>
  <c r="Q33" i="3"/>
  <c r="P33" i="3"/>
  <c r="O33" i="3"/>
  <c r="AA32" i="3"/>
  <c r="Z32" i="3"/>
  <c r="Y32" i="3"/>
  <c r="X32" i="3"/>
  <c r="W32" i="3"/>
  <c r="R32" i="3"/>
  <c r="O32" i="3"/>
  <c r="AA31" i="3"/>
  <c r="Z31" i="3"/>
  <c r="Y31" i="3"/>
  <c r="X31" i="3"/>
  <c r="W31" i="3"/>
  <c r="R31" i="3"/>
  <c r="Q31" i="3"/>
  <c r="P31" i="3"/>
  <c r="O31" i="3"/>
  <c r="AA30" i="3"/>
  <c r="Z30" i="3"/>
  <c r="Y30" i="3"/>
  <c r="X30" i="3"/>
  <c r="W30" i="3"/>
  <c r="R30" i="3"/>
  <c r="O30" i="3"/>
  <c r="AA29" i="3"/>
  <c r="Z29" i="3"/>
  <c r="Y29" i="3"/>
  <c r="X29" i="3"/>
  <c r="W29" i="3"/>
  <c r="R29" i="3"/>
  <c r="P29" i="3"/>
  <c r="O29" i="3"/>
  <c r="AA28" i="3"/>
  <c r="Z28" i="3"/>
  <c r="Y28" i="3"/>
  <c r="X28" i="3"/>
  <c r="W28" i="3"/>
  <c r="R28" i="3"/>
  <c r="Q28" i="3"/>
  <c r="P28" i="3"/>
  <c r="O28" i="3"/>
  <c r="AA27" i="3"/>
  <c r="Z27" i="3"/>
  <c r="Y27" i="3"/>
  <c r="X27" i="3"/>
  <c r="W27" i="3"/>
  <c r="R27" i="3"/>
  <c r="Q27" i="3"/>
  <c r="O27" i="3"/>
  <c r="AA26" i="3"/>
  <c r="Z26" i="3"/>
  <c r="Y26" i="3"/>
  <c r="X26" i="3"/>
  <c r="W26" i="3"/>
  <c r="R26" i="3"/>
  <c r="O26" i="3"/>
  <c r="AA25" i="3"/>
  <c r="Z25" i="3"/>
  <c r="Y25" i="3"/>
  <c r="X25" i="3"/>
  <c r="W25" i="3"/>
  <c r="R25" i="3"/>
  <c r="Q25" i="3"/>
  <c r="P25" i="3"/>
  <c r="O25" i="3"/>
  <c r="AA24" i="3"/>
  <c r="Z24" i="3"/>
  <c r="Y24" i="3"/>
  <c r="X24" i="3"/>
  <c r="W24" i="3"/>
  <c r="R24" i="3"/>
  <c r="O24" i="3"/>
  <c r="AA23" i="3"/>
  <c r="Z23" i="3"/>
  <c r="Y23" i="3"/>
  <c r="X23" i="3"/>
  <c r="W23" i="3"/>
  <c r="R23" i="3"/>
  <c r="Q23" i="3"/>
  <c r="P23" i="3"/>
  <c r="O23" i="3"/>
  <c r="AA22" i="3"/>
  <c r="Z22" i="3"/>
  <c r="Y22" i="3"/>
  <c r="X22" i="3"/>
  <c r="W22" i="3"/>
  <c r="R22" i="3"/>
  <c r="Q22" i="3"/>
  <c r="P22" i="3"/>
  <c r="O22" i="3"/>
  <c r="AA21" i="3"/>
  <c r="Z21" i="3"/>
  <c r="Y21" i="3"/>
  <c r="X21" i="3"/>
  <c r="W21" i="3"/>
  <c r="R21" i="3"/>
  <c r="Q21" i="3"/>
  <c r="P21" i="3"/>
  <c r="O21" i="3"/>
  <c r="AA20" i="3"/>
  <c r="Z20" i="3"/>
  <c r="Y20" i="3"/>
  <c r="X20" i="3"/>
  <c r="W20" i="3"/>
  <c r="R20" i="3"/>
  <c r="Q20" i="3"/>
  <c r="P20" i="3"/>
  <c r="O20" i="3"/>
  <c r="AA19" i="3"/>
  <c r="Z19" i="3"/>
  <c r="Y19" i="3"/>
  <c r="X19" i="3"/>
  <c r="W19" i="3"/>
  <c r="Q19" i="3"/>
  <c r="P19" i="3"/>
  <c r="AA18" i="3"/>
  <c r="Z18" i="3"/>
  <c r="Y18" i="3"/>
  <c r="X18" i="3"/>
  <c r="W18" i="3"/>
  <c r="R18" i="3"/>
  <c r="Q18" i="3"/>
  <c r="P18" i="3"/>
  <c r="O18" i="3"/>
  <c r="AA17" i="3"/>
  <c r="Z17" i="3"/>
  <c r="Y17" i="3"/>
  <c r="X17" i="3"/>
  <c r="W17" i="3"/>
  <c r="R17" i="3"/>
  <c r="Q17" i="3"/>
  <c r="P17" i="3"/>
  <c r="O17" i="3"/>
  <c r="AA16" i="3"/>
  <c r="Z16" i="3"/>
  <c r="Y16" i="3"/>
  <c r="X16" i="3"/>
  <c r="W16" i="3"/>
  <c r="R16" i="3"/>
  <c r="O16" i="3"/>
  <c r="AA15" i="3"/>
  <c r="Z15" i="3"/>
  <c r="Y15" i="3"/>
  <c r="X15" i="3"/>
  <c r="W15" i="3"/>
  <c r="R15" i="3"/>
  <c r="Q15" i="3"/>
  <c r="P15" i="3"/>
  <c r="O15" i="3"/>
  <c r="AA14" i="3"/>
  <c r="Z14" i="3"/>
  <c r="Y14" i="3"/>
  <c r="X14" i="3"/>
  <c r="W14" i="3"/>
  <c r="P14" i="3"/>
  <c r="AA13" i="3"/>
  <c r="Z13" i="3"/>
  <c r="Y13" i="3"/>
  <c r="X13" i="3"/>
  <c r="W13" i="3"/>
  <c r="R13" i="3"/>
  <c r="Q13" i="3"/>
  <c r="P13" i="3"/>
  <c r="O13" i="3"/>
  <c r="AA12" i="3"/>
  <c r="Z12" i="3"/>
  <c r="Y12" i="3"/>
  <c r="X12" i="3"/>
  <c r="W12" i="3"/>
  <c r="R12" i="3"/>
  <c r="Q12" i="3"/>
  <c r="P12" i="3"/>
  <c r="O12" i="3"/>
  <c r="AA11" i="3"/>
  <c r="Z11" i="3"/>
  <c r="Y11" i="3"/>
  <c r="X11" i="3"/>
  <c r="W11" i="3"/>
  <c r="R11" i="3"/>
  <c r="P11" i="3"/>
  <c r="O11" i="3"/>
  <c r="AA10" i="3"/>
  <c r="Z10" i="3"/>
  <c r="Y10" i="3"/>
  <c r="X10" i="3"/>
  <c r="W10" i="3"/>
  <c r="R10" i="3"/>
  <c r="Q10" i="3"/>
  <c r="P10" i="3"/>
  <c r="O10" i="3"/>
  <c r="AA9" i="3"/>
  <c r="Z9" i="3"/>
  <c r="Y9" i="3"/>
  <c r="X9" i="3"/>
  <c r="W9" i="3"/>
  <c r="R9" i="3"/>
  <c r="Q9" i="3"/>
  <c r="P9" i="3"/>
  <c r="O9" i="3"/>
  <c r="Q49" i="3" l="1"/>
  <c r="O49" i="3"/>
  <c r="R49" i="3"/>
  <c r="P49" i="3"/>
</calcChain>
</file>

<file path=xl/comments1.xml><?xml version="1.0" encoding="utf-8"?>
<comments xmlns="http://schemas.openxmlformats.org/spreadsheetml/2006/main">
  <authors>
    <author>ZEF</author>
  </authors>
  <commentList>
    <comment ref="F7" authorId="0" shapeId="0">
      <text>
        <r>
          <rPr>
            <b/>
            <sz val="9"/>
            <color indexed="81"/>
            <rFont val="Tahoma"/>
            <family val="2"/>
          </rPr>
          <t>ZEF:</t>
        </r>
        <r>
          <rPr>
            <sz val="9"/>
            <color indexed="81"/>
            <rFont val="Tahoma"/>
            <family val="2"/>
          </rPr>
          <t xml:space="preserve">
Benin, Burkina Faso, Cameroon, Ethiopia, Ghana, Kenya, Malawi, Mali, Nigeria, Togo, Tunisia, Zambia</t>
        </r>
      </text>
    </comment>
  </commentList>
</comments>
</file>

<file path=xl/comments2.xml><?xml version="1.0" encoding="utf-8"?>
<comments xmlns="http://schemas.openxmlformats.org/spreadsheetml/2006/main">
  <authors>
    <author>ZEF</author>
  </authors>
  <commentList>
    <comment ref="G7" authorId="0" shapeId="0">
      <text>
        <r>
          <rPr>
            <b/>
            <sz val="9"/>
            <color indexed="81"/>
            <rFont val="Tahoma"/>
            <family val="2"/>
          </rPr>
          <t>ZEF:</t>
        </r>
        <r>
          <rPr>
            <sz val="9"/>
            <color indexed="81"/>
            <rFont val="Tahoma"/>
            <family val="2"/>
          </rPr>
          <t xml:space="preserve">
Benin, Burkina Faso, Cameroon, Ethiopia, Ghana, Kenya, Malawi, Mali, Nigeria, Togo, Tunisia, Zambia</t>
        </r>
      </text>
    </comment>
  </commentList>
</comments>
</file>

<file path=xl/comments3.xml><?xml version="1.0" encoding="utf-8"?>
<comments xmlns="http://schemas.openxmlformats.org/spreadsheetml/2006/main">
  <authors>
    <author>ZEF</author>
  </authors>
  <commentList>
    <comment ref="G7" authorId="0" shapeId="0">
      <text>
        <r>
          <rPr>
            <b/>
            <sz val="9"/>
            <color indexed="81"/>
            <rFont val="Tahoma"/>
            <family val="2"/>
          </rPr>
          <t>ZEF:</t>
        </r>
        <r>
          <rPr>
            <sz val="9"/>
            <color indexed="81"/>
            <rFont val="Tahoma"/>
            <family val="2"/>
          </rPr>
          <t xml:space="preserve">
Benin, Burkina Faso, Cameroon, Ethiopia, Ghana, Kenya, Malawi, Mali, Nigeria, Togo, Tunisia, Zambia</t>
        </r>
      </text>
    </comment>
    <comment ref="H7" authorId="0" shapeId="0">
      <text>
        <r>
          <rPr>
            <b/>
            <sz val="9"/>
            <color indexed="81"/>
            <rFont val="Tahoma"/>
            <family val="2"/>
          </rPr>
          <t>ZEF:</t>
        </r>
        <r>
          <rPr>
            <sz val="9"/>
            <color indexed="81"/>
            <rFont val="Tahoma"/>
            <family val="2"/>
          </rPr>
          <t xml:space="preserve">
(1)   water management
(2)   soil-nutrient management
(3)   crop system/ cultivar management
(4)   other technology
(5)  Combination of 1-4</t>
        </r>
      </text>
    </comment>
    <comment ref="J7" authorId="0" shapeId="0">
      <text>
        <r>
          <rPr>
            <b/>
            <sz val="9"/>
            <color indexed="81"/>
            <rFont val="Tahoma"/>
            <family val="2"/>
          </rPr>
          <t>ZEF:</t>
        </r>
        <r>
          <rPr>
            <sz val="9"/>
            <color indexed="81"/>
            <rFont val="Tahoma"/>
            <family val="2"/>
          </rPr>
          <t xml:space="preserve">
Evaluation of scale   
1) 1.1 local (farm/village)
2) 1.2 sub-national
3) 2 national
4) 3.1 sub-region (East-, West,-, South-, North-, Central- Africa)
5) 3.2 SSA/Continent-wide</t>
        </r>
      </text>
    </comment>
  </commentList>
</comments>
</file>

<file path=xl/sharedStrings.xml><?xml version="1.0" encoding="utf-8"?>
<sst xmlns="http://schemas.openxmlformats.org/spreadsheetml/2006/main" count="2012" uniqueCount="1277">
  <si>
    <t>Authors</t>
  </si>
  <si>
    <t>Author Keywords</t>
  </si>
  <si>
    <t>Title</t>
  </si>
  <si>
    <t>Abstract</t>
  </si>
  <si>
    <t>PARI Country (Yes/No)</t>
  </si>
  <si>
    <t xml:space="preserve">Agro-technology evaluation </t>
  </si>
  <si>
    <t xml:space="preserve">Evaluation of scale </t>
  </si>
  <si>
    <t>Srivastava A.K., Gaiser T., Ewert F.</t>
  </si>
  <si>
    <t>Mitigation and Adaptation Strategies for Global Change</t>
  </si>
  <si>
    <t>Adaptation; Africa; Climate change; EPIC model; Tuber crops; Yield</t>
  </si>
  <si>
    <t>Climate change impact and potential adaptation strategies under alternate climate scenarios for yam production in the sub-humid savannah zone of West Africa</t>
  </si>
  <si>
    <t>Globally, yam (Dioscorea spp.) is the fifth most important root crop after sweet potatoes (Ipomoea batatas L.) and the second most important crop in Africa in terms of production after cassava (Manihot esculenta L.) and has long been vital to food security in sub-Saharan Africa (SSA). Climate change is expected to have its most severe impact on crops in food insecure regions, yet very little is known about impact of climate change on yam productivity. Therefore, we try estimating the effect of climate change on the yam (variety: Florido) yield and evaluating different adaptation strategies to mitigate its effect. Three regional climate models REgional MOdel (REMO), Swedish Meteorological and Hydrological Institute Regional Climate Model (SMHIRCA), and Hadley Regional Model (HADRM3P) were coupled to a crop growth simulation model namely Environmental Policy Integrated Climate (EPIC) version 3060 to simulate current and future yam yields in the Upper Ouémé basin (Benin Republic). For the future, substantial yield decreases were estimated varying according to the climate scenario. We explored the advantages of specific adaptation strategies suggesting that changing sowing date may be ineffective in counteracting adverse climatic effects. Late maturing cultivars could be effective in offsetting the adverse impacts. Whereas, by coupling irrigation and fertilizer application with late maturing cultivars, highest increase in the yam productivity could be realized which accounted up to 49 % depending upon the projection of the scenarios analyzed. © 2015 Springer Science+Business Media Dordrecht</t>
  </si>
  <si>
    <t>Benin</t>
  </si>
  <si>
    <t>Yes</t>
  </si>
  <si>
    <t>1,2,3</t>
  </si>
  <si>
    <t>Sonneveld B.G.J.S., Keyzer M.A., Adegbola P., Pande S.</t>
  </si>
  <si>
    <t>Water Resources Management</t>
  </si>
  <si>
    <t>Adaptation; Agricultural production; Food security; Price effects; Scenario analysis</t>
  </si>
  <si>
    <t>The Impact of Climate Change on Crop Production in West Africa: An Assessment for the Oueme River Basin in Benin</t>
  </si>
  <si>
    <t>Climate change studies for West Africa tend to predict a reduced potential for farming that will affect the food security situation of an already impoverished population. However, these studies largely ignore farmers' adaptations and market adjustments that mitigate predicted negative effects. The paper attempts to fill some of this gap through a spatially explicit evaluation of the impact of climate change on farm income in the Oueme River Basin (ORB), Benin. The ORB is in many respects representative for the middle belt of West Africa where the predominantly sparse occupation leaves potential for migration from more densely populated areas. We apply a number of structural, spatially explicit relationships estimated for the whole territory of Benin to simulate conditions in the ORB proper that are similar to those currently prevailing in the drier North, and the more humid South. Our scenario results factor out for the main crops cultivated the constituent effects on yields, area, and revenue per ton. We find that under average climate change conditions the current low yields are not reduced, provided that cropping patterns are adjusted, while price increases partly compensate for the remaining adverse effects on farmer income. Consequently, without any policy intervention, farm incomes remain relatively stable, albeit at low levels and with increased occurrence of crop failures after extreme droughts. Scenario simulations show that there are also beneficial aspects that can, with adequate interventions, even turn losses into gains. Main channel for improvement would be the reduction of fallow, which is particularly promising because it requires few adjustments in prevailing farming practices, exploits the potential of uncultivated land and improves the water use efficiency. It also enables the Basin's capacity to absorb future migrant flows from more severely affected neighboring Sahelian areas. © 2011 The Author(s).</t>
  </si>
  <si>
    <t>1,2</t>
  </si>
  <si>
    <t>Srivastava A.K., Gaiser T., Cornet D., Ewert F.</t>
  </si>
  <si>
    <t>Field Crops Research</t>
  </si>
  <si>
    <t>Crop growth model; Fallow availability; Up-scaling; West Africa; Yam</t>
  </si>
  <si>
    <t>Estimation of effective fallow availability for the prediction of yam productivity at the regional scale using model-based multiple scenario analysis</t>
  </si>
  <si>
    <t>Soil fertility restoration and crop performance in many developing countries with low input agriculture strongly relies on fallow duration and management. More precise information about the availability of fallow land may provide a way to improve the simulation of yam (Dioscorea spp.) yields at the regional scale which has hardly been considered in prevailing approaches to model regional crop production. The probable reason behind this is scarce availability of data on fallow duration and variation across the farms in a region. Therefore, this study attempts to estimate effective fallow availability for yam production at the regional scale and to simulate the effect of fallow on regional yam yield. Yam growth and yield were simulated with the EPIC model which was incorporated into a Spatial Decision Support System (SDSS) covering a typical catchment with variable land use intensity within the sub-humid savannah zone of West Africa. Yam-fallow rotations were simulated within 1120 quasi-homogenous spatial units (LUSAC = Land Use-Soil Association-Climate units) and aggregated to the 121 sub-basins and ten districts within the catchment under three different scenarios of fallow availability: (S1) Total savannah area was available as fallow land, (S2) 50% of the bush savannah was available as fallow land and (S3) 25% of the bush savannah was available as fallow land. The aggregation procedure adopted in this study was based on changes in the frequency of fallow-cropland classes within the sub-basins to render the SDSS sensitive to changes in fallow availability. Comparison of the average simulated tuber yield with the observed mean yield over the entire catchment showed that the simulations slightly overestimated the yields by 0.4% for scenario S1, whereas, underestimated by 14.2% and 36.8% in scenario S2 and S3 respectively. When compared with the effective fallow availability to maize, it was concluded that, (1) due to farmers preferences to plant yam mainly on virgin savanna land and as the first crop in the rotation after fallow, the effectively available fallow area for yam is higher than for maize and (2) the applied approach is suitable to derive effective fallow availability for yam production at the district scale. © 2012 Elsevier B.V.</t>
  </si>
  <si>
    <t>Worou O.N., Gaiser T., Saito K., Goldbach H., Ewert F.</t>
  </si>
  <si>
    <t>Agriculture, Ecosystems and Environment</t>
  </si>
  <si>
    <t>Calibration; Crop production, Iron toxicity; EPIC model; Rainfed lowland rice; Soil moisture</t>
  </si>
  <si>
    <t>Simulation of soil water dynamics and rice crop growth as affected by bunding and fertilizer application in inland valley systems of West Africa</t>
  </si>
  <si>
    <t>Rice production in rainfed inland systems is constrained by rainfall distribution and the heterogeneity of the topography that frequently lead to runoff causing erosion and loss of nutrients especially nitrogen. The use of water-saving and nutrient management technologies such as bunding and fertilizer application could help farmers maintain soil moisture and reduce nutrient losses thereby increase rice production. This study used the crop model EPIC (Environmental Policy Integrated Climate) to assess soil water dynamics and rice crop growth as affected by bunding and fertilizer application in inland valley systems of West Africa. The model was parameterized using observed soil water characteristics and crop parameters and run against observation data collected from 2007 to 2010 in a factorial trial combining bund and fertilizer rate. Simulation of soil water condition was satisfactory for unbunded conditions with coefficients of determination (R2) from comparison between simulated and observed soil water content between 0.64 and 0.68 depending on soil depth. Depth of ponded water during the growing period was adequately predicted in three out of four years. Simulated LAI development, total aboveground biomass and grain yield compared well with field observations in unbunded plots, the MRE (mean relative error) of simulated yield was 6-18%. In bund plots in 2009 and 2010, the grain yield was overestimated by the model when no fertilizer was applied (MRE=45%). Although negative effect of elevated iron concentration in the rice plant reduces the model performance, it was used to indicate effective effect of iron on the growth of crop the presence of bund in very wet year. The general use of the model for rainfed rice production at a large scale requires identification of areas with iron toxicity risk. © 2012 Elsevier B.V.</t>
  </si>
  <si>
    <t>Kuhn A., Gaiser T., Gandonou E.</t>
  </si>
  <si>
    <t>Agricultural Systems</t>
  </si>
  <si>
    <t>Agricultural sector model; Crop modelling; Green revolution; Input subsidies</t>
  </si>
  <si>
    <t>Simulating the effects of tax exemptions on fertiliser use in Benin by linking biophysical and economic models</t>
  </si>
  <si>
    <t>The sluggish increase in the area productivity of staple crops is a major factor causing increased dependence of African countries on food imports. The increased use of mineral fertiliser may dramatically improve the food balance of many countries and result in lower food prices, higher food supply and consumption, and improved food security and nutritional status. In Benin, West Africa, political measures to improve farmers' access to fertiliser are biased in favour of cotton production. This article simulates the impact of universal tax exemptions for fertiliser use on crop yields, food balances, and the use of land resources for the most important staple crops in Benin using a crop growth model and an agricultural sector model. The simulation results indicate that tax exemptions on fertiliser use could have positive effects on physical productivity and would increase food security until 2025 as compared to a baseline scenario. At the same time, the pressure on land resources would not be aggravated, so that better access to fertiliser may help to curb excessive cropland expansion in Benin. © 2010 Elsevier Ltd.</t>
  </si>
  <si>
    <t>Waongo M., Laux P., Kunstmann H.</t>
  </si>
  <si>
    <t>Agricultural and Forest Meteorology</t>
  </si>
  <si>
    <t>Climate change adaptation; CORDEX; GLAM; Optimized planting date; RCP; Sub-Saharan Africa</t>
  </si>
  <si>
    <t>Adaptation to climate change: The impacts of optimized planting dates on attainable maize yields under rainfed conditions in Burkina Faso</t>
  </si>
  <si>
    <t>Highlights: The high intra-seasonal rainfall variability and the lack of adaptive capacities are the major limiting factors for rainfed agricultural production in smallholder farming systems across Sub-Saharan Africa. Therefore, the crop planting date, a low-cost agricultural management strategy aiming to alleviate crop water stress can contribute to enhance agricultural decision-making, particularly as a climate change adaptation strategy. By considering the crop water requirements throughout the crop growing cycle using a process-based crop model in conjunction with a fuzzy rule-based planting date approach, location-specific planting rules were derived for maize cropping in Burkina Faso (BF). Then, they were applied to regional future climate projections to derive optimized planting dates (OPDs) for the 2020s (2011-2030) and the 2040s (2031-2050), respectively. Based on potential maize yield simulations driven by climate change projections and planting dates, the OPD approach was compared with a well-established planting date method for West Africa and evaluated as a potential adaptation strategy for climate change. On average, the OPD approach achieved approximately +15% higher potential maize yield regardless of the regional climate model (RCM) and the period. However, the potential yield surpluses strongly decreased from the North to the South. Regarding climate change adaptation, the combined impact of climate change and the OPD approach has shown on average, a mean maize yield deviation between -23% and 34% in comparison to the 1989-2008 baseline period. Yield deviation is found to depend strongly on the RCM and location. The RCM ensemble mean yield for the period 2011-2050 revealed a maximum decrease of 8% compared to the baseline period. On the one hand, these findings highlight the potential of the OPDs as a crop management strategy but, on the other hand, it is apparent that farmers need to combine the OPDs with others suited farming practices to adequately respond to climate change. © 2015 The Authors.</t>
  </si>
  <si>
    <t>Burkina Faso</t>
  </si>
  <si>
    <t>Waongo M., Laux P., Traore S.B., Sanon M., Kunstmann H.</t>
  </si>
  <si>
    <t>Journal of Applied Meteorology and Climatology</t>
  </si>
  <si>
    <t>Agriculture; Climate variability; Crop growth; Optimization</t>
  </si>
  <si>
    <t>A crop model and fuzzy rule based approach for optimizing maize planting dates in Burkina Faso, West Africa</t>
  </si>
  <si>
    <t>In sub-Saharan Africa, with its high rainfall variability and limited irrigation options, the crop planting date is a crucial tactical decision for farmers and therefore a major concern in agricultural decision making. To support decision making in rainfed agriculture, a new approach has been developed to optimize crop planting date. The General Large-AreaModel for Annual Crops (GLAM) has been used for the first time to simulate maize yields in West Africa. It is used in combination with fuzzy logic rules to give more flexibility in crop planting date computation when compared with binary logic methods. Agenetic algorithmis applied to calibrate the cropmodel and to optimize the planting dates at the end. The process for optimizing planting dates results in an ensemble of optimized planting rules. This principle of ensemble members leads to a time window of optimized planting dates for a single year and thereby potentially increases the willingness of farmers to adopt this approach. The optimized planting date (OPD) approach is compared with two well-established methods in sub-Saharan Africa. The results suggest earlier planting dates across Burkina Faso, ranging from10 to 20 days for the northern and central part and less than 10 days for the southern part. With respect to the potential yields, the OPD approach indicates that an average increase in maize potential yield of around 20% could be obtained in water-limited regions in Burkina Faso. The implementation of the presented approach in agricultural decision support is expected to have the potential to improve agricultural risk management in these regions dominated by rainfed agriculture and characterized by high rainfall variability. © 2014 American Meteorological Society.</t>
  </si>
  <si>
    <t>Wellens J., Raes D., Traore F., Denis A., Djaby B., Tychon B.</t>
  </si>
  <si>
    <t>Agricultural Water Management</t>
  </si>
  <si>
    <t>AquaCrop model; Cabbage; Calibration; Irrigation; Soil water content simulation; Validation; Yield simulation</t>
  </si>
  <si>
    <t>Performance assessment of the FAO AquaCrop model for irrigated cabbage on farmer plots in a semi-arid environment</t>
  </si>
  <si>
    <t>Small-scale irrigation initiatives are expanding rapidly in Burkina Faso. However, in many cases optimal yields are not being obtained despite the available water and the required nutrient applications. Local stakeholders need an easy-to-use decision-support tool to assess irrigation water use and its impact on yield. In this study, a water-driven crop model, AquaCrop, developed by FAO, was adapted for cabbage (. Brassica oleracea L.) using a limited dataset and leave-one-out cross-validation (LOOCV). The experiment was conducted in south-western Burkina Faso on small irrigated farmer plots, where optimal managerial conditions could not always be guaranteed. Statistical indicators - normalized root mean square error (. nRMSE) and index of agreement (. d) - suggested that the model is very reliable for simulating cabbage biomass yield and soil water content (low nRMSE and d-index near 1). The relationship between observed and simulated yield produced a d-index of 0.99 and an nRMSE of 1.39% (or 0.59. ton/ha). The comparison between observed and modeled soil water content gave a d-index of 0.90 and an nRMSE of 4.38% (or 9.13. mm). Also of interest was the indirect link between plant density and yield via maximum canopy cover, which can considerably simplify yield estimation. It was concluded that AquaCrop was a very useful tool for enabling local end-users to evaluate and optimize cabbage yield and irrigation water use. © 2013 Elsevier B.V.</t>
  </si>
  <si>
    <t>1, (3)</t>
  </si>
  <si>
    <t>Gerardeaux E., Sultan B., Palai O., Guiziou C., Oettli P., Naudin K.</t>
  </si>
  <si>
    <t>Agronomy for Sustainable Development</t>
  </si>
  <si>
    <t>Climate change; Cotton (Gossypium hirsutum L.); Crop modeling; Cropping systems; North Cameroon</t>
  </si>
  <si>
    <t>Positive effect of climate change on cotton in 2050 by CO2 enrichment and conservation agriculture in Cameroon</t>
  </si>
  <si>
    <t>This article predicts an unexpected positive effect of climate change on cotton production in Cameroon. Global warming could threaten cotton production in Africa due to increasing temperature and CO2, and rainfall uncertainties. This situation is worsened by the fact that most African farmers grow cotton as their cash crop and have few or no possible alternatives. Assessing the impact of climate change on cotton production is therefore critical. Here, we used CROPGRO, a process-based crop model that can simulate the main features of cotton growth and management. We applied this model to two regions in North Cameroon and a set of six regional climate projections combining general climate models and regional climate models from the ENSEMBLES project. The model was calibrated and validated with a data set of observations made in farmer fields from 2001 to 2005 and at an experimental station in 2010. Our results show unexpectedly that climate change from 2005 to 2050 in North Cameroon will have a positive effect on cotton yields with an increase of 1.3 kg ha-1 year-1 in yield, especially if conservation agriculture systems are adopted. The predicted increase of 0.05 C year -1 in temperature will shorten crop cycles by 0.1 day year -1 with no negative effect on yields. Moreover, the fertilizing effect of CO2 enrichment will increase yields by approximately 30 kg ha-1. The rainfall pattern is likely to change, but the six regional models used to generate future weather patterns did not predict a decrease in rainfall. One model even forecast an increase in rainfall amounts. According to our findings, climate changes in North Cameroon can be anticipated by tailoring alternative cropping systems and adaptation techniques to cope with climate change. © 2012 INRA and Springer-Verlag France.</t>
  </si>
  <si>
    <t>Cameroon</t>
  </si>
  <si>
    <t>Laux P., Jackel G., Tingem R.M., Kunstmann H.</t>
  </si>
  <si>
    <t>Attainable crop yield; Climate change; Crop modelling; CropSyst; Monte Carlo approach; Onset of the rainy season; Planting date</t>
  </si>
  <si>
    <t>Impact of climate change on agricultural productivity under rainfed conditions in Cameroon-A method to improve attainable crop yields by planting date adaptations</t>
  </si>
  <si>
    <t>Rainfed farming systems in sub-Saharan Africa are suffering from low productivity. Prolonged dry spells and droughts often lead to significant crop losses, a situation that is expected to be exacerbated by climate change. In this study, the impact of climate change on attainable yields of maize and groundnut, as major alimentary crops in sub-Saharan Africa, is evaluated at five stations in Cameroon under rainfed conditions. It is focussed on the contribution of future climate change in terms of the direct fertilisation effect of the expected CO2 alteration and the indirect effects of the expected temperature and precipitation change. As improved agricultural management practices in rainfed systems are crucial to increase agricultural productivity, the impact of the planting date is analysed in detail. For this purpose, a fuzzy logic-based algorithm is developed to estimate the agriculturally relevant onset of the rainy season (ORS) and, thus, the optimal planting date. This algorithm is then connected to the physically based crop model CropSyst, hereinafter referred to as optimal planting date following crop modelling system. A Monte Carlo approach is used to optimise the ORS algorithm in terms of maximising the mean annual crop yields (1979-2003). The optimal planting date following crop modelling system is applied to past and future periods, mainly for two reasons: (i) to derive optimal fuzzy rules and increase mean attainable crop yields; and (ii) to reliably estimate the impact of climate change to crop productivity with ('optimal planting date scenario') and without planting date adaptations ('traditional planting date scenario').It is shown that the fuzzy rules derived for assessing the optimal planting dates may allow for significantly increased crop yields compared to the existing planting rules in Cameroon under current climatic conditions, especially for the drier northern regions. A change in the climatic conditions due to global warming will reduce the growing cycle and, thus, the crop yields. However, the positive effect of CO2 fertilisation is likely to outweigh the negative effects of precipitation and temperature change for the 2020s and partly for the 2080s. When additionally considering planting date adaptations, groundnut yield is expected to increase for the 2020s and the 2080s, with maximum yield surpluses of about 30% for the 2020s compared to the extended baseline period. For maize, crop yield is likely to increase (decrease) for the 2020s (2080s) by approximately 15%. For the driest stations analysed, the negative impacts of temperature and precipitation change could be mitigated significantly by planting date adaptations. © 2010 Elsevier B.V.</t>
  </si>
  <si>
    <t>Tingem M., Rivington M.</t>
  </si>
  <si>
    <t>Agriculture; Cameroon; Climate change; Food security; Policies</t>
  </si>
  <si>
    <t>Adaptation for crop agriculture to climate change in Cameroon: Turning on the heat</t>
  </si>
  <si>
    <t>The Cameroonian agricultural sector, a critical part of the local ecosystem, is potentially vulnerable to climate change raising concerns about food security in the country's future. Adaptations policies may be able to mitigate some of this vulnerability. This article investigates and addresses the issue of selected adaptation options within the context of Cameroonian food production. A methodology is applied where transient diagnostics of two atmosphere-ocean general circulation models, the NASA/Goddard Institute GISS and the British HadCM3, are coupled to a cropping system simulation model (CropSyst) to simulate current and future (2020, 2080) crop yields for selected key crops (bambara nut, groundnut, maize, sorghum, and soybean) in eight agricultural regions of Cameroon. Our results show that for the future, substantial yield increases are estimated for bambara groundnut, soybean and groundnut, while little or no change or even decreases for maize and sorghum yields, varying according to the climate scenario and the agricultural region investigated. Taking the "no regrets" principle into consideration, we explore the advantages of specific adaptation strategies specifically for three crops viz. maize, sorghum and bambara groundnut, under GISS A2 and B2 marker scenarios only. Changing sowing dates may be ineffective in counteracting adverse climatic effects because of the narrow rainfall band that strictly determines the timing of farm operations in Cameroon. In contrast, the possibility of developing later maturing new cultivars proved to be extremely effective in offsetting adverse impacts, giving the highest increases in productivity under different scenario projections without management changes. For example, under climate change scenario GISS A2 2080, a 14.6% reduction in maize yield was converted to a 32.1% increase; a 39.9% decrease in sorghum yield was converted to a 17.6% increase, and for bambara groundnut (an under-researched and underutilised African legume), yields were almost trebled (37.1% increase above that for sowing date alone (12.9%)) due to increase length of growing period and the positive effects of higher CO2 concentrations. These results may better inform wider studies and development strategies on sustainable agriculture in the area by providing an indication as to the potential direction in shifts in production capabilities. Our approach highlights the benefit of using models as tools to investigate potential climate change impacts, where results can supplement existing knowledge. The results provide useful guidance and motivation to public authorities and development agencies interested in food security issues in Cameroon and elsewhere. © 2008 Springer Science+Business Media B.V.</t>
  </si>
  <si>
    <t>Tingem M., Rivington M., Bellocchi G.</t>
  </si>
  <si>
    <t>Adaptation assessments for crop production in response to climate change in Cameroon</t>
  </si>
  <si>
    <t>The Cameroonian agricultural sector, a critical part of the local ecosystem, is potentially vulnerable to climate change, thus raising concerns about food security in the country's future. Adaptations policies may be able to mitigate some of this vulnerability. This article addresses the issue of selected adaptation options within the context of Cameroonian food production. A methodology is applied where transient diagnostics of two atmosphere-ocean general circulation models, the NASA/Goddard Institute GISS and the British HadCM3, are coupled to a cropping system simulation model (CropSyst). This methodology simulates current and future (2020, 2080) crop yields for selected key crops such as bambara nut, groundnut, maize, sorghum, and soybean, in eight agricultural regions of Cameroon. Our results show that for the future, substantial yield increases are estimated for bambara groundnut, soybean and groundnut, while little or no change or even decreases for maize and sorghum yields, varying according to the climate scenario and the agricultural region investigated. Taking the "no regrets" principle into consideration, we also explore the advantages of specific adaptation strategies specifically for three crops, maize, sorghum and bambara groundnut, under GISS A2 and B2 marker scenarios only. Here, changing sowing dates may be ineffective in counteracting adverse climatic effects because of the narrow rainfall band that strictly determines the timing of farm operations in Cameroon. In contrast, the possibility of developing later maturing new cultivars proved to be very effective in offsetting adverse impacts, giving the highest increases in productivity under different scenario projections without management changes. For example, under climate change scenario GISS A2 2080, a 14.6% reduction in maize yield was converted to a 32.1% increase; a 39.9% decrease in sorghum yield was converted to a 17.6% increase, and for bambara groundnut, yields were almost trebled due to increase length of growing period and the positive effects of higher CO concentrations. These results better inform wider studies and development strategies on sustainable agriculture in the area by providing an indication as to the potential direction in shifts in production capabilities. Our approach highlights the benefit of using models as tools to investigate potential climate change impacts, where results can supplement existing knowledge. The findings also provide useful guidance and motivation to public authorities and development agencies interested in food security issues in Cameroon and elsewhere. © 2008 INRA EDP Sciences.</t>
  </si>
  <si>
    <t>Thornton P.K., Jones P.G., Alagarswamy G., Andresen J., Herrero M.</t>
  </si>
  <si>
    <t>Adaptation; Development; East Africa; Impact assessment; Maize; Phaseolus bean; Production; Targeting</t>
  </si>
  <si>
    <t>Adapting to climate change: Agricultural system and household impacts in East Africa</t>
  </si>
  <si>
    <t>The East African region exhibits considerable climatic and topographic variability. Much spatial and temporal variation in the response of different crops to climate change can thus be anticipated. In previous work we showed that a large part of this variation can be explained in terms of temperature and, to a lesser extent, water effects. Here, we summarise simulated yield response in two crops that are widely grown in the region, maize and beans, and investigate how the impacts of climate change might be addressed at two levels: the agricultural system and the household. Regionally, there are substantial between-country and within-system differences in maize and bean production responses projected to 2050. The arid-semiarid mixed crop-livestock systems are projected to see reductions in maize and bean production throughout most of the region to 2050. Yields of these crops in the tropical highland mixed systems are projected to increase, sometimes substantially. The humid-subhumid mixed systems show more varied yield responses through time and across space. Some within-country shifts in cropping away from the arid-semiarid systems to cooler, higher-elevation locations may be possible, but increased regional trade should be able to overcome the country-level production deficits in maize and beans caused by climate change to 2050, all other things being equal. For some places in the tropical highlands, maize and bean yield increases could have beneficial effects on household food security and income levels. In the other mixed systems, moderate yield losses can be expected to be offset by crop breeding and agronomic approaches in the coming decades, while more severe yield losses may necessitate changes in crop types, movement to more livestock-orientated production, or abandonment of cropping altogether. These production responses are indicative only, and their effects will be under-estimated because the methods used here have not accounted for increasing weather variability in the future or changes in the distribution and impacts of biotic and other abiotic stresses. These system-level shifts will take place in a context characterised by high population growth rates; the demand for food is projected to nearly triple by the middle of this century. Systems will have to intensify substantially in response, particularly in the better-endowed mixed systems in the region. For the more marginal areas, the variability in yield response, and the variability in households' ability to adapt, suggest that, even given the limitations of this analysis, adaptation options need to be assessed at the level of the household and the local community, if research for development is to meet its poverty alleviation and food security targets in the face of global change. © 2009 Elsevier Ltd. All rights reserved.</t>
  </si>
  <si>
    <t>Kenya</t>
  </si>
  <si>
    <t>Kassie B.T., Asseng S., Rotter R.P., Hengsdijk H., Ruane A.C., Van Ittersum M.K.</t>
  </si>
  <si>
    <t>Climatic Change</t>
  </si>
  <si>
    <t>Exploring climate change impacts and adaptation options for maize production in the Central Rift Valley of Ethiopia using different climate change scenarios and crop models</t>
  </si>
  <si>
    <t>Exploring adaptation strategies for different climate change scenarios to support agricultural production and food security is a major concern to vulnerable regions, including Ethiopia. This study assesses the potential impacts of climate change on maize yield and explores specific adaptation options under climate change scenarios for the Central Rift Valley of Ethiopia by mid-century. Impacts and adaptation options were evaluated using three General Circulation Models (GCMs) in combination with two Representative Concentration Pathways (RCPs) and two crop models. Results indicate that maize yield decreases on average by 20 % in 2050s relative to the baseline (1980–2009) due to climate change. A negative impact on yield is very likely, while the extent of impact is more uncertain. The share in uncertainties of impact projections was higher for the three GCMs than it was for the two RCPs and two crop models used in this study. Increasing nitrogen fertilization and use of irrigation were assessed as potentially effective adaptation options, which would offset negative impacts. However, the response of yields to increased fertilizer and irrigation will be less for climate change scenarios than under the baseline. Changes in planting dates also reduced negative impacts, while changing the maturity type of maize cultivars was not effective in most scenarios. The multi-model based analysis allowed estimating climate change impact and adaptation uncertainties, which can provide valuable insights and guidance for adaptation planning. © 2015, Springer Science+Business Media Dordrecht.</t>
  </si>
  <si>
    <t>Ethiopia</t>
  </si>
  <si>
    <t>Getnet M., Hengsdijk H., van Ittersum M.</t>
  </si>
  <si>
    <t>Agriculture; Curve number method; Evapotranspiration; Intensification; Lake levels; River discharge</t>
  </si>
  <si>
    <t>Disentangling the impacts of climate change, land use change and irrigation on the Central Rift Valley water system of Ethiopia</t>
  </si>
  <si>
    <t>The Central Rift Valley (CRV) of Ethiopia is a closed basin where claims on land and water have strongly increased over the past decade resulting in over-exploitation of the resources: a clear symptom is the declining trend in the water level of the terminal Lake Abyata. In this paper, we quantify the plausible recent impacts of climate change, land use change and irrigation water abstraction on water availability of Lake Abyata. We examined trends in lake levels, river discharges, basin rainfall, temperature and irrigation development (ca. 1975-2008), and computed the additional evapotranspiration loss resulting from temperature change and irrigated land. We also analysed land use change (1990-2007) and estimated the subsequent change in surface runoff. Temperature has increased linearly over 34 years (p&amp;lt;0.001) whereas rainfall has not changed significantly. Consequently, increased evapotranspiration consumed 62 and 145Mm3 of additional water from lakes and land surface, respectively, during 1990-2007. Furthermore, an estimated 285Mm3yr-1 of water was abstracted for irrigation in 2009 of which approximately 170Mm3yr-1 is irrecoverable evapotranspiration loss. In addition, surface runoff has increased in the upper, and decreased in lower sub-basins of the CRV associated with extensive land use change (1990-2007). However, insight in the impact of the net increase in runoff of 260Mm3yr-1 on the water availability for Lake Abyata remains partial because of data and methodological limitations. We conclude that the potential for agricultural intensification and its hydrological implications should be considered jointly to prevent further deteriorating Lake Abyata. © 2014 Elsevier B.V.</t>
  </si>
  <si>
    <t>Environm. impacts of climate change, land use change and irrigation</t>
  </si>
  <si>
    <t>Kassie B.T., Van Ittersum M.K., Hengsdijk H., Asseng S., Wolf J., Rotter R.P.</t>
  </si>
  <si>
    <t>Crop simulation; DSSAT; Ethiopia; Water-limited yield; WOFOST; Yield gap</t>
  </si>
  <si>
    <t>Climate-induced yield variability and yield gaps of maize (Zea mays L.) in the Central Rift Valley of Ethiopia</t>
  </si>
  <si>
    <t>There is a high demand for quantitative information on impacts of climate on crop yields, yield gaps and their variability in Ethiopia, yet, quantitative studies that include an indication of uncertainties in the estimates are rare. A multi-model crop growth simulation approach using the two crop models, i.e. Decision Support System for Agro-Technology (DSSAT) and WOrld FOod STudies (WOFOST) was applied to characterize climate-induced variability and yield gaps of maize. The models were calibrated and evaluated with experimental data from the Central Rift Valley (CRV) in Ethiopia. Subsequently, a simulation experiment was carried out with an early maturing (Melkassa1) and a late maturing (BH540) cultivar using historical weather data (1984-2009) of three locations in the CRV. Yield gaps were computed as differences among simulated water-limited yield, on-farm trial yields and average actual farmers' yields. The simulation experiment revealed that the potential yield (average across three sites and 1984-2009) is 8.2-9.2 and 6.8-7.1. Mg/ha for the late maturing and early maturing cultivars, respectively; ranges indicate mean differences between the two models. The simulated water-limited yield (averaged across three sites and 1984-2009) is 7.2-7.9. Mg/ha for the late maturing and 6.1-6.7. Mg/ha for the early maturing cultivar. The water-limited yield shows high inter-annual variability (CV 36%) and about 60% of this variability in yield is explained by the variation in growing season rainfall. The gap between average farmers yield and simulated water-limited yield ranges from 4.7 to 6.0. Mg/ha. The average farmers' yields were 2.0-2.3. Mg/ha, which is about 1.1-3.1. Mg/ha lower than on-farm trial yields. In relative terms, average farmers' yields are 28-30% of the water-limited yield and 44-65% of on-farm trial yields. Analysis of yield gaps for different number of years to drive average yields indicates that yield gap estimation on the basis of few years may result in misleading conclusions. Approximately ten years of data are required to be able to estimate yield gaps for the Central Rift Valley in a robust manner. Existing yield gaps indicate that there is scope for significantly increasing maize yield in the CRV and other, similar agro-ecological zones in Africa, through improved crop and climate risk management strategies. As crop models differ in detail of describing the complex, dynamic processes of crop growth, water use and soil water balances, the multi-model approach provides information on the uncertainty in simulating crop-climate interactions. © 2014 Elsevier B.V.</t>
  </si>
  <si>
    <t>Araya A., Stroosnijder L., Habtu S., Keesstra S.D., Berhe M., Hadgu K.M.</t>
  </si>
  <si>
    <t>Barley; Dry sowing; Sowing risk; Wet sowing</t>
  </si>
  <si>
    <t>Risk assessment by sowing date for barley (Hordeum vulgare) in northern Ethiopia</t>
  </si>
  <si>
    <t>Risks of dry and wet sowing methods of rainfed barley were evaluated in northern Ethiopia. The evaluation was based on yield simulation using a validated AquaCrop model. Risks of failure (false start) were assessed by taking biomass threshold levels (&amp;lt;0.1tha -1) from defined early, normal and late sowing by farmer's and depth criterion over long-term (21-41 years) climate observation. The study verified that false start increased over the study area in the order from southwest to southeast and northeast. The risk level due to false start by farmer's criterion ranged from 5 to 37%, 9 to 37%, and 9 to 19% for early, normal and late sowing, respectively, whereas the false start risk by depth criterion ranged from 14 to 29% for early; 14 to 24% for normal; and 5 to 23% for late sowing. The long-term simulated average yield across the stations ranged from 0.8±0.8 to 1.5±0.7tha -1 for early, 0.9±0.7 to 1.6±0.5tha -1 for normal and 0.8±0.7 to 1.7±0.6tha -1 for late sowing when farmer's criterion was applied whereas the corresponding average yield when depth criteria was applied ranged from 0.8±0.6 to 1.5±0.6tha -1 for early, 0.6±0.6 to 1.6±0.7tha -1 for normal and 0.4±0.4 to 1.7±0.4tha -1 for late sowing. The result suggested that risks of false start reduced and barley yield relatively improved when normal/late sowing was applied based on farmer's criterion or when early/normal sowing was applied based on depth criterion. In most of the cases, stations situated southwest of the catchment were characterized by early onset and late cessation (longer length of growing period) whereas stations situated towards the northeast, northwest and southeast are more characterized by normal or late onset and early or normal cessation (shorter growing period). In general, yield reduced from west to east mainly due to the effect of onset and cessation of rain. This study also showed that weed infestation was prevalent when early sowing was applied. Thus to minimize the risk of false start and to reduce cost of weeding, sowing should be scheduled after sufficient moisture is ensured during which especially grass weeds would emerge before sowing so that the emerged weeds could be plowed over. © 2011 Elsevier B.V.</t>
  </si>
  <si>
    <t>Biazin B., Stroosnijder L.</t>
  </si>
  <si>
    <t>Soil and Tillage Research</t>
  </si>
  <si>
    <t>AquaCrop; Maize; Manure; Rainwater harvesting; Tied-ridges</t>
  </si>
  <si>
    <t>To tie or not to tie ridges for water conservation in Rift Valley drylands of Ethiopia</t>
  </si>
  <si>
    <t>The Rift Valley drylands of Ethiopia are characterized by sandy loam soils that have poor fertility and unreliable rainfall conditions. The aim of this study was to examine the potential benefit of rainwater harvesting by tied-ridges and improved soil fertility on maize productivity through field experimentation and simulation with the FAO's AquaCrop model. The effect of tied-ridges with and without manure on maize yield at smallholder farms was studied during the years 2009 (very dry, 96% probability of exceedance) and 2010 (normal year, 46% probability of exceedance). During a normal rainfall, the mean yield of maize grain was 4.0Mgha -1 when tied-ridges were applied in combination with manure (at 4.5Mgha -1 rate); 3.4Mgha -1 when tied-ridges were applied without manure; 3.5Mgha -1 when traditional tillage was applied in combination with manure; and 2.7Mgha -1 when traditional tillage was applied without manure. Long-term simulations with the FAO's AquaCrop showed that the root zone soil water may exceed field capacity for consecutive days during above average rainfall seasons in the shallow sandy loams. The question thus is when to tie or not to tie ridges. Therefore, upon proper calibration of the FAO's AquaCrop model, the effect of tied-ridges and improved soil fertility was simulated in response to different amounts of seasonal rainfall, number of rainfall days and sowing times. Simulations revealed that, during below average rainfall seasons (280-330mm), tied-ridges are more effective at improving crop yields than enhancing the fertility level of the soil. But during above average rainfall seasons, the rainwater that is held in tied-ridges can be more effectively utilised when the current fertility level of the soil is improved. The simulated rainwater use efficiency of maize was 6.1-6.5kgha -1mm -1 for traditional tillage without any fertiliser, 6.8-7.3kgha -1mm -1 for tied-ridges without any fertiliser and 11.0-12.9kgha -1mm -1 for tied-ridges with optimum fertiliser (96% soil fertility level). It is, therefore, concluded that combined use of tied-ridges and farmyard manure can enhance maize yield under wide range of rainfall conditions (annual rainfall ranging from 280mm to 680mm). The Maresha-modified ridger used in this study can be popularized among Ethiopian farmers due to its simplicity and effectiveness. © 2012 Elsevier B.V.</t>
  </si>
  <si>
    <t>Araya A., Habtu S., Hadgu K.M., Kebede A., Dejene T.</t>
  </si>
  <si>
    <t>AquaCrop model; Barley; Biomass; Modeling; Water use</t>
  </si>
  <si>
    <t>Test of AquaCrop model in simulating biomass and yield of water deficient and irrigated barley (Hordeum vulgare)</t>
  </si>
  <si>
    <t>With the current water shortage in East Africa improving crop water use is vital especially in the arid and semi-arid regions of Ethiopia. To understand the response of barley to water and to simulate the biomass and grain yield of barley under various water inputs and planting dates, we tested the FAO AquaCrop model versions 3.0 using independent data sets during the cropping seasons of 2006, 2008 and 2009 at Mekelle site in northern Ethiopia. We found that the model is valid to simulate the barley biomass and grain yield under various planting dates in the study site. AquaCrop model can be used in the evaluation of optimal planting time. Out of the tested planting dates, planting on July 4 (early sowing) was found to maximize barley biomass, grain and water use efficiency. The model can also be used in the evaluation of irrigation strategies. Barley showed slightly lower performance under mild water stress condition compared to full irrigation condition. However, the model has indicated the possibility of obtaining more biomass and grain yield from a relatively larger barley field under (deficit irrigation) mild stress condition. © 2010 Elsevier B.V.</t>
  </si>
  <si>
    <t>1,3</t>
  </si>
  <si>
    <t>Hengsdijk H., Meijerink G.W., Mosugu M.E.</t>
  </si>
  <si>
    <t>Crop growth simulation; Erosion; LISEM; Nitrogen balance; NUTMON; WOFOST</t>
  </si>
  <si>
    <t>Modeling the effect of three soil and water conservation practices in Tigray, Ethiopia</t>
  </si>
  <si>
    <t>Severe land degradation affects the livelihood of many farmers in the highlands of Tigray, northern Ethiopia. Various soil and water conservation practices have been proposed to reduce land degradation and to improve the quality of the natural resource base but quantitative information on their agro-ecological effects is often lacking. In this study, effects of three soil and water conservation practices are assessed using a crop growth simulation model (WOFOST), a nutrient monitoring model (NUTMON) and a hydrological erosion model (LISEM), which are applied at field, farm and regional scale, respectively. Evaluated soil and water conservation practices include (i) bunds along field contours to improve water availability for crop production, (ii) mulching of crop residues to improve soil nitrogen stocks and (iii) reforestation to reduce erosion. Data from the watershed Gobo Deguat in northeastern Tigray have been used as a case-study. Bunds slightly increased crop productivity at sowing dates when water-limited yields were low, while productivity decreased at more favorable sowing dates due to the reduction in cropped area required for the construction of bunds. Crop residues used as mulch hardly contributed to lower soil nitrogen depletion at farm level as the total amount of nitrogen in crop residues was limited, while part of the crop residue nitrogen returned to the soil anyway in the form of manure and compost. Reforestation reduced erosion up to 14% but this is insignificant compared to the sacrifice in cultivated land which needs to be reforested. Applied tools allow rapid ex-ante evaluation of soil and water conservation practices and may contribute to improved cost-benefit analysis of proposed measures, and identification of more appropriate means to combat land degradation. The analyses show important trade-offs and the effects of the assessed soil and water conservation practices may partially explain their low rate of adoption in Tigray. © 2004 Elsevier B.V. All rights reserved.</t>
  </si>
  <si>
    <t>Endale D.M., Fipps G.</t>
  </si>
  <si>
    <t>Irrigation and Drainage</t>
  </si>
  <si>
    <t>Crop growth simulation; Irrigation decision support system; Irrigation scheduling; Irrigation water management</t>
  </si>
  <si>
    <t>Simulation-based irrigation scheduling as a water management tool in developing countries</t>
  </si>
  <si>
    <t>An Irrigation District Decision Support System (IRDDESS) is described and applied to a large irrigation scheme in the Middle Awash Valley of Ethiopia. Crop yields are simulated over a 12-year period in order to determine which of 12 separate irrigation schedules in use meet certain specified objectives. IRDDESS is a crop growth and irrigation district simulation model capable of predicting biomass development and yields for fields varying in soil type and irrigation management scenarios. IRDDESS also tracks water demand in the distribution system. Results show which of the 12 schedules will meet specific objectives of maximizing yields or minimizing water use and illustrate the potential of such decision support system in evaluation and management of large irrigation schemes. Copyright © 2001 John Wiley &amp; Sons, Ltd.</t>
  </si>
  <si>
    <t>Singh P., Nedumaran S., Boote K.J., Gaur P.M., Srinivas K., Bantilan M.C.S.</t>
  </si>
  <si>
    <t>European Journal of Agronomy</t>
  </si>
  <si>
    <t>Abiotic stress; Adaptation; Climate change factor; Crop modeling; Genetic improvement</t>
  </si>
  <si>
    <t>Climate change impacts and potential benefits of drought and heat tolerance in chickpea in South Asia and East Africa</t>
  </si>
  <si>
    <t>Using CROPGRO-Chickpea model (revised version), we investigated the impacts of climate change on the productivity of chickpea (Cicer arietinum L.) at selected sites in South Asia (Hisar, Indore and Nandhyal in India and Zaloke in Myanmar) and East Africa (Debre Zeit in Ethiopia, Kabete in Kenya and Ukiriguru in Tanzania). We also investigated the potential benefits of incorporating drought and heat tolerance traits in chickpea using the chickpea model and the virtual cultivars approach. As compared to the baseline climate, the climate change by 2050 (including CO2) increased the yield of chickpea by 17% both at Hisar and Indore, 18% at Zaloke, 25% at Debre Zeit and 18% at Kabete; whereas the yields decreased by 16% at Nandhyal and 7% at Ukiriguru. The yield benefit due to increased CO2 by 2050 ranged from 7 to 20% across sites as compared to the yields under current atmospheric CO2 concentration; while the changes in temperature and rainfall had either positive or negative impact on yield at the sites. Yield potential traits (maximum leaf photosynthesis rate, partitioning of daily growth to pods and seed-filling duration each increased by 10%) increased the yield of virtual cultivars up to 12%. Yield benefit due to drought tolerance across sites was up to 22% under both baseline and climate change scenarios. Heat tolerance increased the yield of chickpea up to 9% at Hisar and Indore under baseline climate, and up to 13% at Hisar, Indore, Nandhyal and Ukiriguru under climate change. At other sites (Zaloke, Debre Zeit and Kabete) the incorporation of heat tolerance under climate change had no beneficial effect on yield. Considering varied crop responses to each plant trait across sites, this study was useful in prioritizing the plant traits for location-specific breeding of chickpea cultivars for higher yields under climate change at the selected sites in South Asia and East Africa. © 2013 Elsevier B.V.</t>
  </si>
  <si>
    <t>Ethiopia, Kenya, Tanzania</t>
  </si>
  <si>
    <t>MacCarthy D.S., Akponikpe P.B.I., Narh S., Tegbe R.</t>
  </si>
  <si>
    <t>Nutrient Cycling in Agroecosystems</t>
  </si>
  <si>
    <t>Climate variability; Crop simulation model; Maize; Mineral fertilizer; Nutrient use efficiency; Yield stability</t>
  </si>
  <si>
    <t>Modeling the effect of seasonal climate variability on the efficiency of mineral fertilization on maize in the coastal savannah of Ghana</t>
  </si>
  <si>
    <t>This study set out to (1) calibrate and evaluate the performance of APSIM in simulating maize response to N, P and residue management and (2) identify strategies to reduce instability in crop production, and increase the efficiency of mineral fertilizer use. The response of maize to inorganic nitrogen (N) and phosphorus (P) additions were determined in the coastal savannah agro-ecology in the main rainy and secondary rainy seasons, of 2008 and 2009. Field experiments were set-up in a randomized complete block design with different levels of N (0–120 kg N ha−1) and P (0–30 kg P&lt;inf&gt;2&lt;/inf&gt;O&lt;inf&gt;5&lt;/inf&gt; ha−1) mineral fertilizer. The APSIM model adequately simulated agroecosystem dynamics, resulting in the following RMSE values: anthesis (1.2 days), maturity (2.0 days), maximum LAI (0.18 m2m−2) total-biomass (543 kg ha−1), grain yield (318 kg ha−1), N uptake (12.6 kg ha−1), P uptake (2.2 kg ha−1) and in-season soil water content (0.01 mm). A long-term simulation study (30 years) showed that probabilities of obtaining higher yields were higher in the main growing season than in the secondary growing season. The efficiency of mineral N fertilizer use was also higher in the main growing season. The use of 40 kg N ha−1 mineral N fertilizer in both seasons was more efficient than using 80 kg N ha−1. The variability in the efficiency of mineral fertilizer use was higher in the secondary growing (44–96 %) than in the main growing season (27–48 %). Retaining crop residues yielded higher stability in grain production and increased the minimum grain yield production significantly. Applying 40 kg N ha−1 and 30 kg P&lt;inf&gt;2&lt;/inf&gt;O&lt;inf&gt;5&lt;/inf&gt; ha−1 mineral fertilizer with crop residue retention will reduce the uncertainty in maize production, particularly in the secondary growing seasons which are characterized by prolonged drought spells. This study suggests that resource-poor farmers will be better off prioritizing the main growing season for rainfed maize production and applying a moderate amount (40 kg N ha−1) of N fertilizer rather than the 90 kg N ha−1 currently recommended for the coastal savannah of Ghana in the secondary growing season because of the higher instability in yields associated with N fertilizer use in this season. © 2015, Springer Science+Business Media Dordrecht.</t>
  </si>
  <si>
    <t>Ghana</t>
  </si>
  <si>
    <t>Tachie-Obeng E., Akponikpe P.B.I., Adiku S.</t>
  </si>
  <si>
    <t>Environmental Development</t>
  </si>
  <si>
    <t>Adaptation; Climate change; Ghana; Maize cultivar; Savanna and forest-savanna</t>
  </si>
  <si>
    <t>Considering effective adaptation options to impacts of climate change for maize production in Ghana</t>
  </si>
  <si>
    <t>As a contribution to guide policy planning, effective climate change adaptation options to enhance maize production in Ghana were examined. The Agricultural Production Systems Simulator crop model, coupled with statistical downscaled climate scenarios of 9 general circulation models (GCMs) and farmer practices, were used to device adaptation options in the near future (NF) period of 2046-2065 based on IPCC A2 emission scenario at local scale level in Wa and Wenchi agricultural areas of Ghana. Results from the single-maize cropping season at Wa, in the savanna zone indicate that, a 6-week delay in sowing from 1961 to 2000 baseline date of 1st May to 15th June, was the most appropriate way to offset the negative effects of potential climate change resulting in a yield increase of 8.2%. In the forest-savanna transitional zone of Wenchi, a 4-week delay in the major season sowing date from 15th March to 15th April and no change in the minor season sowing date of 15th August resulted in a slight yield increase of 3.9%. On the other hand, a second adaptation option of using a medium heat-tolerant maize variety produced substantial gains in crop yield of 30.1% and 30.5% in savanna and forest-savanna transitional zones respectively with a longer grain-formation period under NF climate change when compared to delaying sowing dates. Effective adaptation options can thus reduce negative impacts of climate change in the NF, but require enabling policy to support its implementation. © 2012 Elsevier B.V.</t>
  </si>
  <si>
    <t>Black E., Vidale P.L., Verhoef A., Cuadra S.V., Osborne T., Van Den Hoof C.</t>
  </si>
  <si>
    <t>Environmental Research Letters</t>
  </si>
  <si>
    <t>Cultivating C4 crops in a changing climate: Sugarcane in Ghana</t>
  </si>
  <si>
    <t>Over the next few decades, it is expected that increasing fossil fuel prices will lead to a proliferation of energy crop cultivation initiatives. The environmental sustainability of these activities is thus a pressing issue - particularly when they take place in vulnerable regions, such as West Africa. In more general terms, the effect of increased CO2 concentrations and higher temperatures on biomass production and evapotranspiration affects the evolution of the global hydrological and carbon cycles. Investigating these processes for a C4 crop, such as sugarcane, thus provides an opportunity both to extend our understanding of the impact of climate change, and to assess our capacity to model the underpinning processes. This paper applies a process-based crop model to sugarcane in Ghana (where cultivation is planned), and the São Paulo region of Brazil (which has a well-established sugarcane industry). We show that, in the Daka River region of Ghana, provided there is sufficient irrigation, it is possible to generate approximately 75% of the yield achieved in the São Paulo region. In the final part of the study, the production of sugarcane under an idealized temperature increase climate change scenario is explored. It is shown that doubling CO2 mitigates the degree of water stress associated with a 4 °C increase in temperature. © 2012 IOP Publishing Ltd.</t>
  </si>
  <si>
    <t>Dzotsi K.A., Jones J.W., Adiku S.G.K., Naab J.B., Singh U., Porter C.H., Gijsman A.J.</t>
  </si>
  <si>
    <t>Ecological Modelling</t>
  </si>
  <si>
    <t>DSSAT; Modeling; Phosphorus; Plant; Simulation; Soil</t>
  </si>
  <si>
    <t>Modeling soil and plant phosphorus within DSSAT</t>
  </si>
  <si>
    <t>The crop models in the Decision Support System for Agrotechnology Transfer (DSSAT) have served worldwide as a research tool for improving predictions of relationships between soil and plant nitrogen (N) and crop yield. However, without a phosphorus (P) simulation option, the applicability of the DSSAT crop models in P-deficient environments is limited. In this study, a soil-plant P model integrated to DSSAT was described, and results showing the ability of the model to mimic wide differences in maize responses to P in Ghana are presented as preliminary attempts to testing the model on highly weathered soils. The model simulates P transformations between soil inorganic labile, active and stable pools and soil organic microbial and stable pools. Plant growth is limited by P between two concentration thresholds that are species-specific optimum and minimum concentrations of P defined at different stages of plant growth. Phosphorus stress factors are computed to reduce photosynthesis, dry matter accumulation and dry matter partitioning. Testing on two highly weathered soils from Ghana over a wide range of N and P fertilizer application rates indicated that the P model achieved good predictability skill at one site (Kpeve) with a final grain yield root mean squared error (RMSE) of 535kgha-1and a final biomass RMSE of 507kgha-1. At the other site (Wa), the RMSE was 474kgha-1 for final grain yield and 1675kgha-1 for final biomass. A local sensitivity analysis indicated that under P-limiting conditions and no P fertilizer application, crop biomass, grain yield, and P uptake could be increased by over 0.10% due to organic P mineralization resulting from a 1% increase in organic carbon. It was also shown that the modeling philosophy that makes P in a root-free zone unavailable to plants resulted in a better agreement of simulated crop biomass and grain yield with field measurements. Because the complex soil P chemistry makes the availability of P to plants extremely variable, testing under a wider range of agro-ecological conditions is needed to complement the initial evaluation presented here, and extend the use of the DSSAT-P model to other P-deficient environments. © 2010 Elsevier B.V.</t>
  </si>
  <si>
    <t>Tan Z., Tieszen L.L., Liu S., Tachie-Obeng E.</t>
  </si>
  <si>
    <t>Modeling to evaluate the response of savanna-derived cropland to warming-drying stress and nitrogen fertilizers</t>
  </si>
  <si>
    <t>Many savannas in West Africa have been converted to croplands and are among the world's regions most vulnerable to climate change due to deteriorating soil quality. We focused on the savanna-derived cropland in northern Ghana to simulate its sensitivity to projected climate change and nitrogen fertilization scenarios. Here we show that progressive warming-drying stress over the twenty-first century will enhance soil carbon emissions from all kinds of lands of which the natural ecosystems will be more vulnerable to variation in climate variables, particularly in annual precipitation. The carbon emissions from all croplands, however, could be mitigated by applying nitrogen fertilizer at 30-60 kg N ha-1 year-1. The uncertainties of soil organic carbon budgets and crop yields depend mainly on the nitrogen fertilization rate during the first 40 years and then are dominated by climate drying stress. The replenishment of soil nutrients, especially of nitrogen through fertilization, could be one of the priority options for policy makers and farm managers as they evaluate mitigation and adaptation strategies of cropping systems and management practices to sustain agriculture and ensure food security under a changing climate. © 2009 U.S. Geological Survey.</t>
  </si>
  <si>
    <t>Tan Z., Liu S., Tieszen L.L., Tachie-Obeng E.</t>
  </si>
  <si>
    <t>Biogeochemical modeling; Climate change; Ecosystem carbon stock; Nitrogen fertilization; Soil organic carbon</t>
  </si>
  <si>
    <t>Simulated dynamics of carbon stocks driven by changes in land use, management and climate in a tropical moist ecosystem of Ghana</t>
  </si>
  <si>
    <t>Sub-Saharan Africa is large and diverse with regions of food insecurity and high vulnerability to climate change. This project quantifies carbon stocks and fluxes in the humid forest zone of Ghana, as a part of an assessment in West Africa. The General Ensemble biogeochemical Modeling System (GEMS) was used to simulate the responses of natural and managed systems to projected scenarios of changes in climate, land use and cover, and nitrogen fertilization in the Assin district of Ghana. Model inputs included historical land use and cover data, historical climate records and projected climate changes, and national management inventories. Our results show that deforestation for crop production led to a loss of soil organic carbon (SOC) by 33% from 1900 to 2000. The results also show that the trend of carbon emissions from cropland in the 20th century will continue through the 21st century and will be increased under the projected warming and drying scenarios. Nitrogen (N) fertilization in agricultural systems could offset SOC loss by 6% with 30 kg N ha-1 year-1 and by 11% with 60 kg N ha-1 year-1. To increase N fertilizer input would be one of the vital adaptive measures to ensure food security and maintain agricultural sustainability through the 21st century. © 2009 Elsevier B.V.</t>
  </si>
  <si>
    <t>Tan Z., Tieszen L.L., Tachie-Obeng E., Liu S., Dieye A.M.</t>
  </si>
  <si>
    <t>Biogeosciences</t>
  </si>
  <si>
    <t>Historical and simulated ecosystem carbon dynamics in Ghana: Land use, management, and climate</t>
  </si>
  <si>
    <t>We used the General Ensemble biogeochemical Modeling System (GEMS) to simulate responses of natural and managed ecosystems to changes in land use and land cover, management, and climate for a forest/savanna transitional zone in central Ghana. Model results show that deforestation for crop production during the 20th century resulted in a substantial reduction in ecosystem carbon (C) stock from 135.4 Mg C ha-1 in 1900 to 77.0 Mg C ha-1 in 2000, and in soil organic C stock within the top 20 cm of soil from 26.6 Mg C ha-1 to 21.2 Mg C ha-1. If no land use change takes place from 2000 through 2100, low and high climate change scenarios (increase in temperature and decrease in precipitation over time) will result in losses of soil organic C stock by 16% and 20%, respectively. A low nitrogen (N) fertilization rate is the principal constraint on current crop production. An increase in N fertilization under the low climate change scenario would lead to an increase in the average crop yield by 21% with 30 kg N ha-1 and by 42% with 60 kg N ha-1 (varying with crop species), accordingly, the average soil C stock would decrease by 2% and increase by 17%, in all cropping systems by 2100. The results suggest that a reasonable N fertilization rate is critical to achieve food security and agricultural sustainability in the study area through the 21st century. Adaptation strategies for climate change in this study area require national plans to support policies and practices that provide adequate N fertilizers to sustain soil C and crop yields and to consider high temperature tolerant crop species if these temperature projections are exceeded. © Author(s) 2009.</t>
  </si>
  <si>
    <t>Gonzalez-Estrada E., Rodriguez L.C., Walen V.K., Naab J.B., Koo J., Jones J.W., Herrero M., Thornton P.K.</t>
  </si>
  <si>
    <t>Ecological Economics</t>
  </si>
  <si>
    <t>Carbon sequestration and farm income in West Africa: Identifying best management practices for smallholder agricultural systems in northern Ghana</t>
  </si>
  <si>
    <t>The interest in agricultural soils as global storage of carbon has increased in recent years, along with the prospect of farmers' participation in payment schemes under the Clean Development Mechanism of the Kyoto protocol. Thus, a better understanding of agricultural practices that can increase soil carbon and enhance the livelihoods of farmers is necessary, particularly in smallholder farming systems of West Africa. This study evaluates different crop management strategies both by their capacity to sequester carbon in agricultural soils and by their contribution to household income. A case study in Wa, Upper West Region of Ghana is used to test 48 different cropping strategies by means of a crop simulation model and a household-level multiple-criteria optimisation model. Each cropping strategy is evaluated after a 20-year simulation period by its capacity to accrue carbon in the soil, by its economic performance at the plot-level, and by its contribution to the farm income with and without carbon payments. A set of best management practices that concomitantly increase soil carbon and farm income are identified and classified by their cost of investment. © 2008 Elsevier B.V. All rights reserved.</t>
  </si>
  <si>
    <t>2,3</t>
  </si>
  <si>
    <t>Adiku S.G.K., Rose C.W., Gabric A., Braddock R.D., Carberry P.S., McCown R.L.</t>
  </si>
  <si>
    <t>Acta Horticulturae</t>
  </si>
  <si>
    <t>Cowpea; Crop model application; Maize; Multi-criteria analysis; Stochastic dominance</t>
  </si>
  <si>
    <t>An evaluation of the performance of maize and cowpea in sole and intercropping systems at two savanna zones of Ghana: A simulation study</t>
  </si>
  <si>
    <t>The performance of maize and cowpea in sole and intercropping at two savanna zones in Ghana (Accra and Tamale) was evaluated using stochastic dominance and multi-criteria analysis techniques. The stochastic dominance analysis investigated the distribution of the simulated crop yields under a variety of farm management practices including the planting density, planting date and nitrogen fertiliser application rates over a twenty-year time period under rainfed conditions. Pair-wise comparison of the cumulative distribution functions obtained for the various management practices under each cropping system enabled the selection of the "best" combination of management practise for a given cropping system and site. Using the median gross margins of the best strategies to signify the long term economic viability of the cropping systems produced the following ranking for Accra: (i) under the natural soil fertility; sole maize &lt; intercrop maize-cowpea &lt; sole cowpea and (ii) with the introduction of moderate levels of nitrogen fertiliser (about 50 kg N ha"1); sole maize &lt; sole cowpea &lt; intercropping. Similar analysis at Tamale indicated that sole cowpea was the most preferred cropping system under the natural soil fertility condition whereas a modest application of nitrogen fertiliser increased the gross margins of sole maize and intercropping, the latter being the preferred choice. With the introduction of a relatively high level of nitrogen fertiliser (about 80 kg N ha"1), sole maize became the "best" cropping alternative. The multi-criteria analysis considered the performance of the alternative cropping systems under both economic (gross margins) and sustainability factors such as soil cover, the quantity and quality of crop residue and the potential for nitrogen leaching. The results indicated that for a sustainable production, intercropping maize and cowpea together with a modest fertiliser application was generally the 'best' cropping system for both Accra and Tamale.</t>
  </si>
  <si>
    <t>Sommer R., Mukalama J., Kihara J., Koala S., Winowiecki L., Bossio D.</t>
  </si>
  <si>
    <t>CropSyst; Eco-efficiency; Greenhouse gas emissions; IPCC Tier 1; ISFM; Long-term trials; Modeling; Sustainable intensification</t>
  </si>
  <si>
    <t>Nitrogen dynamics and nitrous oxide emissions in a long-term trial on integrated soil fertility management in Western Kenya</t>
  </si>
  <si>
    <t>Integrated soil fertility management (ISFM) is a concept that includes the management of organic matter in smallholder farming systems for sustainable intensification. To determine whether ISFM is also eco-efficient, we measured and simulated nitrogen (N)-dynamics and nitrous oxide (N&lt;inf&gt;2&lt;/inf&gt;O) emissions in an ISFM long-term maize trial in Western Kenya. The total annual N-balance averaged over 10.5 years was negative for all continuous maize treatments that received only inorganic N-fertilizer. The N-balance was zero or positive when maize was grown in rotation with the green manure cover crop, Tephrosia candid, and/or to which 4 Mg ha−1 season−1 farm yard manure (FYM) added. These results thus substantiate the importance of organic matter management in tropical ecosystems. They also underpin that mineral N-fertilizer application alone does not guarantee agro-ecosystem sustainability, which should be considered in fertilizer (subsidy) policies. Treatments that included Tephrosia and FYM application emitted the largest amounts of N&lt;inf&gt;2&lt;/inf&gt;O. Highest emissions (12.0 kg N&lt;inf&gt;2&lt;/inf&gt;O–N ha−1) were simulated for the maize–Tephrosia rotation to which FYM and 30 kg ha−1 of mineral fertilizer N was added and 2 Mg ha−1 maize stovers retained. Such treatments had the highest N-emission intensity. The slope of the linear regression equation describing the N&lt;inf&gt;2&lt;/inf&gt;O emission–N-input relationship of all considered treatments (0.023) was twice as high as the IPCC-Tier-1 emission factor. Maize–Tephrosia treatments had the highest seasonal maize yields. These were, however, not high enough to compensate for the inclusion of Tephrosia into the system as compared to growing maize continuously, compromising adoption by smallholder farmers. © 2015 Springer Science+Business Media Dordrecht</t>
  </si>
  <si>
    <t>Claessens L., Antle J.M., Stoorvogel J.J., Valdivia R.O., Thornton P.K., Herrero M.</t>
  </si>
  <si>
    <t>Adaptation; Climate change; East Africa; Impact assessment; Socio-economic scenarios; TOA-MD model</t>
  </si>
  <si>
    <t>A method for evaluating climate change adaptation strategies for small-scale farmers using survey, experimental and modeled data</t>
  </si>
  <si>
    <t>Sub-Saharan Africa (SSA) is predicted to experience considerable negative impacts of climate change. The IPCC Fourth Assessment emphasizes that adaptation strategies are essential. Addressing adaptation in the context of small-scale, semi-subsistence agriculture raises special challenges. High data demands including site-specific bio-physical and economic data are an important constraint. This paper applies a new approach to impact assessment, the Tradeoff Analysis model for Multi-Dimensional Impact Assessment (TOA-MD), which simulates technology adoption and associated economic, environmental and social outcomes in a heterogeneous farm population for a regional impact assessment. The methodology uses the kinds of survey, experimental and modeled data that are typically available in countries where semi-subsistence systems are important, combined with future socio-economic scenarios based on new scenario pathway concepts being developed by the climate change and impact assessment modeling communities. Characteristics of current and future agricultural systems, including land use, output, output price, cost of production, and farm and household size are analyzed and compared for both current and projected future climate (2030), with and without adaptation, and for different socio-economic scenarios. The methodology is applied to two study areas in Kenya. These case studies show the potential of this approach to provide a flexible, generic framework that can use available and modeled data to evaluate climate impact and adaptation strategies under a range of socio-economic scenarios. © 2012 Elsevier Ltd.</t>
  </si>
  <si>
    <t>Dixit P.N., Cooper P.J.M., Dimes J., Rao K.P.</t>
  </si>
  <si>
    <t>Experimental Agriculture</t>
  </si>
  <si>
    <t>Adding value to field-based agronomic research through climate risk assessment: A case study of maize production in Kitale, Kenya</t>
  </si>
  <si>
    <t>In sub-Saharan Africa (SSA), rainfed agriculture is the dominant source of food production. Over the past 50 years much agronomic crop research has been undertaken, and the results of such work are used in formulating recommendations for farmers. However, since rainfall is highly variable across seasons the outcomes of such research will depend upon the rainfall characteristics of the seasons during which the work was undertaken. A major constraint that is faced by such research is the length of time for which studies could be continued, typically ranging between three and five years. This begs the question as to what extent the research was able to 'sample' the natural longer-term season-to-season rainfall variability. Without knowledge of the full implications of weather variability on the performance of innovations being recommended, farmers cannot be properly advised about the possible weather-induced risks that they may face over time. To overcome this constraint, crop growth simulation models such as the Agricultural Production Systems Simulator (APSIM) can be used as an integral part of field-based agronomic studies. When driven by long-term daily weather data (30+ years), such models can provide weather-induced risk estimates for a wide range of crop, soil and water management innovations for the major rainfed crops of SSA. Where access to long-term weather data is not possible, weather generators such as MarkSim can be used. This study demonstrates the value of such tools in climate risk analyses and assesses the value of the outputs in the context of a high potential maize production area in Kenya. MarkSim generated weather data is shown to provide a satisfactory approximation of recorded weather data at hand, and the output of 50 years of APSIM simulations demonstrate maize yield responses to plant population, weed control and nitrogen (N) fertilizer use that correspond well with results reported in the literature. Weather-induced risk is shown to have important effects on the rates of return ($ per $ invested) to N-fertilizer use which, across seasons and rates of N-application, ranged from 1.1 to 6.2. Similarly, rates of return to weed control and to planting at contrasting populations were also affected by seasonal variations in weather, but were always so high as to not constitute a risk for small-scale farmers. An analysis investigating the relative importance of temperature, radiation and water availability in contributing to weather-induced risk at different maize growth stages corresponded well with crop physiological studies reported in the literature. © 2011 Cambridge University Press.</t>
  </si>
  <si>
    <t>Tittonell P., Corbeels M., van Wijk M.T., Giller K.E.</t>
  </si>
  <si>
    <t>Cotton; Kenya; Maize; Mali; Model complexity; Soil organic carbon; Sub-Saharan Africa; Sweet potato</t>
  </si>
  <si>
    <t>FIELD-A summary simulation model of the soil-crop system to analyse long-term resource interactions and use efficiencies at farm scale</t>
  </si>
  <si>
    <t>Resources for crop production are often scarce in smallholder farming systems in the tropics, particularly in sub-Saharan Africa (SSA). Decisions on the allocation of such resources are often made at farm rather than at field plot scale. To handle the uncertainty caused by both lack of data and imperfect knowledge inherent to these agricultural systems, we developed a dynamic summary model of the soil-crop system that captures essential interactions determining the short- and long-term crop productivity, while keeping a degree of simplicity that allows its parameterisation, use and dissemination in the tropics. Generic, summary functions describing crop productivity may suffice for addressing questions concerning trade-offs on resource allocation at farm scale. Such functions can be derived from empirical (historical) data or, when they involve potential or water-limited crop yields, can be generated using process-based, detailed crop simulation models. This paper describes the approach to simulating crop productivity implemented in the model FIELD (Field-scale Interactions, use Efficiencies and Long-Term soil fertility Development), based on the availability of light, water, nitrogen, phosphorus and potassium, and the interactions between these factors. We describe how these interactions are simulated and use examples from case studies in African farming systems to illustrate the use of detailed crop models to generate summary functions and the ability of FIELD to capture long-term trends in soil C and crop yields, crop responses to applied nutrients across heterogeneous smallholder farms and the implications of overlooking the effects of intra-seasonal rainfall variability in the model. An example is presented that evaluates the sensitivity of the model to resource allocation decisions when operating (linked to livestock and household models) at farm scale. Further, we discuss the assessment of model performance, going beyond the calculation of simple statistics to compare simulated and observed results to include broader criteria such as model applicability. In data-scarce environments such as SSA, uncertainty in parameter values constrains the performance of detailed process-based models, often forcing model users to 'guess' (or set to default values) parameters that are seldom measured in practice. The choice of model depends on its suitability and appropriateness to analyse the relevant scale for the question addressed. Simpler yet dynamic models of the various subsystems (crop, soil, livestock, manure) may prove more robust than detailed, process-based models when analysing farm scale questions on system design and resource allocation in SSA. © 2009 Elsevier B.V. All rights reserved.</t>
  </si>
  <si>
    <t>Delve R.J., Probert M.E., Cobo J.G., Ricaurte J., Rivera M., Barrios E., Rao I.M.</t>
  </si>
  <si>
    <t>Common bean; Grain yields; Maize; Nutrient-use efficiency; P response; Systems analysis</t>
  </si>
  <si>
    <t>Simulating phosphorus responses in annual crops using APSIM: Model evaluation on contrasting soil types</t>
  </si>
  <si>
    <t>Crop simulation models have been used successfully to evaluate many systems and the impact of change on these systems, e.g. for climatic risk and the use of alternative management options, including the use of nitrogen fertilisers. However, for low input systems in tropical and subtropical regions where organic inputs rather than fertilisers are the predominant nutrient management option and other nutrients besides nitrogen (particular phosphorus) constrain crop growth, these models are not up to the task. This paper describes progress towards developing a capability to simulate response to phosphorus (P) within the APSIM (Agricultural Production Systems Simulator) framework. It reports the development of the P routines based on maize crops grown in semi-arid eastern Kenya, and validation in contrasting soils in western Kenya and South-western Colombia to demonstrate the robustness of the routines. The creation of this capability required: (1) a new module (APSIM SoilP) that simulates the dynamics of P in soil and is able to account for effectiveness of alternative fertiliser management (i.e. water-soluble versus rock phosphate sources, placement effects); (2) a link to the modules simulating the dynamics of carbon and nitrogen in soil organic matter, crop residues, etc., in order that the P present in such materials can be accounted for; and (3) modification to crop modules to represent the P uptake process, estimation of the P stress in the crop, and consequent restrictions to the plant growth processes of photosynthesis, leaf expansion, phenology and grain filling. Modelling results show that the P routines in APSIM can be specified to produce output that matches multi-season rotations of different crops, on a contrasting soil type to previous evaluations, with very few changes to the parameterization files. Model performance in predicting the growth of maize and bean crops grown in rotation on an Andisol with different sources and rates of P was good (75-87% of variance could be explained). This is the first published example of extending APSIM P routines to another crop (beans) from maize. © 2009 Springer Science+Business Media B.V.</t>
  </si>
  <si>
    <t>Hansen J.W., Mishra A., Rao K.P.C., Indeje M., Ngugi R.K.</t>
  </si>
  <si>
    <t>Crop simulation models; General circulation model (GCM); Kenya; Risk; Seasonal climate forecast</t>
  </si>
  <si>
    <t>Potential value of GCM-based seasonal rainfall forecasts for maize management in semi-arid Kenya</t>
  </si>
  <si>
    <t>We estimate the potential value of general circulation model (GCM)-based seasonal precipitation forecasts for maize planting and fertilizer management decisions at two semi-arid locations (Katumani and Makindu) in Southern Kenya. Analyses combine downscaled rainfall forecasts, crop yield simulation, stochastic enterprise budgeting and identification of profit-maximizing fertilizer N rates and stand densities. October-February rainfall predictions were downscaled from a GCM, run with both observed and forecast sea surface temperature boundary conditions - representing upper and lower bounds of predictability - and stochastically disaggregated into daily crop model inputs. Simulated interactive effects of rainfall, N supply and stand density on yield and profit are consistent with literature. Perfect foreknowledge of daily weather for the growing season would be worth an estimated 15-30% of the average gross value of production and 24-69% of average gross margin, depending on location and on whether household labor is included in cost calculations. GCM predictions based on observed sea surface temperatures increased average gross margins 24% at Katumani and 9% at Makindu when labor cost was included. At the lead time used, forecasts using forecast sea surface temperatures are not skillful and showed near-zero value. Forecast value was much more sensitive to grain price than to input costs. Stochastic dominance analysis shows that farmers at any level of risk aversion would prefer the forecast-based management strategy over management optimized for climatology under the study's assumptions, despite high probability (25% at Katumani, 34% at Makindu) of lower returns in individual years. Results contribute to knowledge of seasonal forecast value in a relatively high-risk, high-predictability context; utility and value of forecasts derived from a GCM; and risk implications of smallholder farmers responding to forecasts. © 2009 Elsevier Ltd. All rights reserved.</t>
  </si>
  <si>
    <t>2,3,4</t>
  </si>
  <si>
    <t>van Wijk M.T., Tittonell P., Rufino M.C., Herrero M., Pacini C., Ridder N.d., Giller K.E.</t>
  </si>
  <si>
    <t>Farming system model; Mixed crop-livestock systems; Sensitivity analysis; Sub-Saharan Africa</t>
  </si>
  <si>
    <t>Identifying key entry-points for strategic management of smallholder farming systems in sub-Saharan Africa using the dynamic farm-scale simulation model NUANCES-FARMSIM</t>
  </si>
  <si>
    <t>African smallholder farming systems are complex, dynamic systems with many interacting biophysical subcomponents. In these systems the major inputs and outputs are managed by human agency - the farmers. To analyse potential developmental pathways of smallholder farming systems in sub-Saharan Africa (SSA), we recognised the need for a tool that can capture the effects and consequences of decision-making on the use of resources. Here we describe and apply such a new modelling tool, developed within the NUANCES framework (Nutrient Use in ANimal and Cropping systems: Efficiencies and Scales), called NUANCES-FARMSIM (FARM SIMulator), an integrated crop - livestock model developed to analyse African smallholder farm systems. NUANCES-FARMSIM was used to analyse a representative case study farm in the highlands of Western Kenya, a site for which each of the components of FARMSIM has been thoroughly tested. We present the results of a sensitivity analysis which showed the model to be sufficiently robust to identify key management options that explain most of the variability in farm productivity, and the long-term consequences of these options for the case study farm. The analyses showed clearly that the most important decisions are those related to the interactions between the different components of the farm and therefore justify the need of integrating crop and livestock components within one modelling tool. The allocation of limited resources across the farm, and the way organic matter is recycled or redistributed within the farm determines the long-term production capacity of the system. The results of the sensitivity analyses further showed that for the case study farm in Western Kenya a strong focus on improving the reliability of the subsystem level or process descriptions will only result in minor improvement in simulating productivity at farm level. © 2009 Elsevier Ltd. All rights reserved.</t>
  </si>
  <si>
    <t>Chikowo R., Corbeels M., Tittonell P., Vanlauwe B., Whitbread A., Giller K.E.</t>
  </si>
  <si>
    <t>Functional scaling; NUANCES-FIELD; Resource-use efficiency; Simulation modelling</t>
  </si>
  <si>
    <t>Aggregating field-scale knowledge into farm-scale models of African smallholder systems: Summary functions to simulate crop production using APSIM</t>
  </si>
  <si>
    <t>The efficiency with which applied resources are utilized in sub-Saharan African cropping systems is especially critical as the resources are generally scarce. Research efforts to improve farm productivity increasingly focus on resource interactions and trade-offs operating at farm-scale. Farm-scale models that integrate summary models of the various subsystems (crops, livestock, household) are proposed to analyse the complexity of management systems. NUANCES-FIELD is a summary model of the crop/soil system that calculates seasonal crop production based on resource availability, capture and utilization efficiencies. A detailed mechanistic crop growth model, APSIM, was used to generate parameters and variables that can be introduced as descriptive functions in NUANCES-FIELD. To such end, we first parameterized and tested APSIM based on several field experiments carried out on different soil types in western Kenya farms where nitrogen and/or phosphorus were applied. The model was further configured to generate nitrogen and phosphorus response curves as a function of soil condition (carbon content, clay content, phosphorus-sorption characteristics) and the effects of alternative weed management scenarios in relation to labour availability. Nitrogen, phosphorus and rainfall capture efficiencies ranged between 0.22-0.85 kg kg-1, 0.05-0.29 kg kg-1 and 0.10-0.53 mm mm-1, respectively, depending on soil nutrient and physical conditions. Variation in the integrated seasonal fraction of radiation intercepted (intFRINT) with plant density was adequately described by the function y = 0.058x + 0.11 within a range of 1.5-5.5 maize plants per m2. Investigation of weed management using the APSIM model identified a weed-free period of at least five weeks from maize emergence for minimum yield loss from weed-crop competition. The simulation exercises confirmed that resource-use efficiencies sharply decrease on moving from relatively fertile fields 'close' to the homestead towards degraded 'remote' fields within the same farm, giving impetus to expedite the search for better targeted management strategies for spatially-heterogeneous farms. © 2008 Elsevier Ltd. All rights reserved.</t>
  </si>
  <si>
    <t>2,3 (weed control)</t>
  </si>
  <si>
    <t>Mugalavai E.M., Kipkorir E.C., Raes D., Rao M.S.</t>
  </si>
  <si>
    <t>Dependable probability levels; Planning; Rainfed agriculture; Soil water balance</t>
  </si>
  <si>
    <t>Analysis of rainfall onset, cessation and length of growing season for western Kenya</t>
  </si>
  <si>
    <t>Onset, cessation and length of growing season statistics are generated for both long and short rainy seasons in western Kenya. Onset identification is based on a daily analysis of the soil water balance over the initial growth stage (30 days) by identifying and quantifying the risk of failure of crop development. Cessation is based on a daily analysis of the soil water balance by identifying and quantifying the water stress in the root zone for maize. The length of growing season for a particular year is obtained from the difference between cessation and onset of that year. Historical daily climatic data of a 15-34-year period and soil data from 26 stations, spatially distributed in the study area, were considered. Results indicate that there exist organized progression of rainfall onset within the western Kenya region with the long rains showing a southerly progression while the short rains show a south-westerly progression. Cessation of rainfall for both seasons show strong localized influences, mainly surrounding Lake Victoria and forested areas, including orographic features. For stations with long length of growing season, the length varies more than the onset date. © 2008 Elsevier B.V. All rights reserved.</t>
  </si>
  <si>
    <t>Walker A.P., Van Noordwijk M., Cadisch G.</t>
  </si>
  <si>
    <t>Agroforestry Systems</t>
  </si>
  <si>
    <t>Computer simulation; Leaching; Organic matter; Pedotransfer functions; Soil fertility; Tropical; WaNuLCAS; Water limitation</t>
  </si>
  <si>
    <t>Modelling of planted legume fallows in Western Kenya. (II) Productivity and sustainability of simulated management strategies</t>
  </si>
  <si>
    <t>Improved fallow is a technology that can help to raise agricultural productivity in systems of poor soil fertility and low financial capital. Models, once calibrated, can be used to investigate a range of improved fallow systems relatively quickly and at relatively low cost, helping to direct experimental research towards promising areas of interest. Six fallow crop rotations were simulated using the WaNuLCAS model in a bimodal rainfall setting in Kenya over a 10 year period: (A) alternating fallow and crop seasons, (B) one season fallow followed by three seasons crop, (C) one season fallow followed by four seasons crop, (D-F) 1-3 seasons fallow periods followed by 3-5 seasons crop. The strategies were tested using a number of fallow growth rates, soil clay contents, and rainfall amounts to determine the interaction of fallow rotation and biophysical variables on maize (Zea mays (L.)) yield and sustainability (organic matter, N2 fixation, leaching). The best simulated fallow strategies doubled maize yield compared to continuous maize over a 10 year period. Across all biophysical treatments strategy A and B of no more than three consecutive cropping seasons and of one consecutive fallow season yielded the most maize. This was because fallow benefits were largely due to the immediate fallow soil fertility benefit (IFB) rather than the cumulative benefit (CFB). The difference in yield between the two strategies was through a balance between (1) their interaction with the biophysical variables affecting accumulation of organic matter, hence increasing soil fertility and (2) the extra intrinsic soil fertility used for maize productivity by the inclusion of more cropping seasons within the rotation. We propose the following conceptual framework to manage fallows for maximum maize yield: when environmental factors are strongly limiting to fallow and crop growth then fallow strategy A would be the best strategy to employ (less risk but more labour) and when factors are less limiting then strategy B would be the best to employ. © 2008 Springer Science+Business Media B.V.</t>
  </si>
  <si>
    <t>Kipkorir E.C., Raes D., Bargerei R.J., Mugalavai E.M.</t>
  </si>
  <si>
    <t>Dry sowing; Germination; Maize cultivation; Onset of season; Rainfed agriculture; Risk; Soil water balance; Wet sowing</t>
  </si>
  <si>
    <t>Evaluation of two risk assessment methods for sowing maize in Kenya</t>
  </si>
  <si>
    <t>Dry and wet sowing methods of rainfed maize in Trans Nzoia and Uasin Gishu districts, a major grain belt in Kenya, were evaluated. The evaluation is based on a daily analysis of soil water balance over the initial growth stage (30 days) by identifying and quantifying the risk of failure of crop development. Historical daily climatic data of a 30-year period and soil data from seven stations, spatially distributed in the study area, were considered. Results indicate that germination for dry sowing are by up to 9 days earlier for an early and normal onset of the rainy season in comparison with sowing after the onset of the rains (wet sowing). The difference increases to about 15 days for a late onset of the rainy season in most stations. The risk level representing a false start of the growing season increased from 1.5% for wet sowing to 9.9% for dry sowing. © 2007 Elsevier B.V. All rights reserved.</t>
  </si>
  <si>
    <t>Ogola J.B.O., Wheeler T.R., Harris P.M.</t>
  </si>
  <si>
    <t>South African Journal of Plant and Soil</t>
  </si>
  <si>
    <t>Productivity; Simulation model; Soil evaporation; Water use efficiency</t>
  </si>
  <si>
    <t>Predicting the effects of nitrogen and planting density on maize water use in semi-arid Kenya</t>
  </si>
  <si>
    <t>Models are important tools to assess the scope of management effects on crop productivity under different climatic and soil regimes. Accordingly, this study developed and used a simple model to assess the effects of nitrogen fertiliser and planting density on the water use efficiency (q) of maize in semi-arid Kenya. Field experiments were undertaken at Sonning, Berkshire, UK, in 1996 (one sowing) and 1997 (two sowings). The results from the field experiments plus soil and weather data for Machakos, Kenya (1°33′S, 37°14′E and 1560 m above sea level), were then used to predict the effects that N application and planting density may have on water use by a maize crop grown in semi-arid Kenya. The increase in q due to N application was greater under irrigated (15%-19%) than rainfed (7%-8%) conditions. Also, high planting density increased q (by 13%) under irrigation but decreased q (by 17%) under rainfed conditions. The current study has shown the significance of crop modelling techniques in assessing the influence of N and planting density on maize production in one region of semi-arid Kenya where there is high variability of rainfall.</t>
  </si>
  <si>
    <t>Mati B.M.</t>
  </si>
  <si>
    <t>Journal of Arid Environments</t>
  </si>
  <si>
    <t>CERES - Maize; Climate change; GCMs; Kenya; Maize; Semi-arid areas</t>
  </si>
  <si>
    <t>The influence of climate change on maize production in the semi-humid-semi-arid areas of Kenya</t>
  </si>
  <si>
    <t>The effect of climate change on maize production in the semi-humid and semi-arid, agro-climatic zones III-IV of Kenya was evaluated using two General Circulation Models (GCMs): the Canadian Climate Center Model (CCCM) and the Geophysical Fluid Dynamics Laboratory (GFDL), as well as the CERES-Maize model. Long-term climate data was obtained from three meteorological stations situated in eastern, central and western regions of Kenya, while maize data was obtained from six sites within the regions. The climate scenarios were projected to the year 2030. Temperature increases of 2-29 and 2.89°C are predicted by the CCCM and GFDL, respectively. Rainfall levels are predicted to remain unchanged, but there are thought to be shifts in distribution. It is predicted that the short-rains season (October-January) will experience some increased rainfall, while the long-rains season (April-July) will show a decrease. Maize yields are predicted to decrease in zone III areas, while an increase is predicted in zone IV areas. However, the predicted changes in yields are low since they all fall below 500 kg ha-1, except the Homa Bay site. Thus, to counter the adverse effects of climate change on maize production, it may be necessary to use early maturing cultivars, practice early planting, and in eastern Kenya, shift to growing maize during the short-rains season. © 2000 Academic Press.</t>
  </si>
  <si>
    <t>Stephens W., Hess T.M.</t>
  </si>
  <si>
    <t>Crop modelling; Kenya; PARCH; Water conservation</t>
  </si>
  <si>
    <t>Modelling the benefits of soil water conservation using the PARCH model - A case study from a semi-arid region of Kenya</t>
  </si>
  <si>
    <t>Field experiments in the semi-arid regions of Kenya have shown that soil water conservation techniques can result in increased maize grain yields. The degree of benefit in a particular season is dependant on the rainfall amount and distribution. However, the results of field experiments are limited to a few years of observations at specific locations and it is therefore difficult to make generalized conclusions about the benefits in years of differing rainfall patterns. The PARCH model has been calibrated for Katumani Composite 'B' - a local variety of maize used in the Machakos district of Kenya - and validated against observed grain and dry matter yields from experimental plots. Historical daily rainfall data were collected for Katumani Research Station, in the semi-arid region of Kenya, during the period 1961 to 1994. Seasonal totals for the short rains (October to February) and long rains (February to August) were calculated and nine years were selected as representative of 'wet', 'average' and 'dry' seasons for the long and short rains, respectively. The PARCH model was then used to simulate the maize grain yield under three soil water conservation scenarios: (i) a typical situation where 30% of rainfall above a 15 mm threshold is lost as runoff, (ii) runoff control, where all rainfall infiltrates, and (iii) runoff harvesting, which results in 60% extra 'rainfall' for rains above 15 mm. The soil was taken to be a sandy clay loam which is typically found in the region. Two planting densities of 4.4 and 8.8 plants m-2 were used to simulate normal and high levels of management. Planting dates were determined from the 30% runoff scenario and were fixed for the other scenarios to avoid confounding the results. The results showed that runoff control and runoff harvesting produce significant yield increases in 'average' years in both the long rains and the short rains. However, in 'dry' years there were only small yield increases in the short rains and negligible benefit in the long rains. In 'wet' years there were no significant yield increases due to water conservation in either season. Clearly, these results are a simplification of the real situation where water conservation strategies may allow earlier planting or be accompanied by increased planting densities, both of which may result in yield increases. However, this work demonstrates the usefulness of appropriate crop growth models in evaluating a wider range of crop management strategies under a realistic range of climatic conditions than would be possible in the field.</t>
  </si>
  <si>
    <t>Rotter R., Van Keulen H.</t>
  </si>
  <si>
    <t>Variations in yield response to fertilizer application in the tropics: II. Risks and opportunities for smallholders cultivating maize on Kenya's arable land</t>
  </si>
  <si>
    <t>Risks and opportunities associated with maize production and fertilizer use under rainfed conditions in Kenya, mainly resulting from rainfall variability, and possible effects of variations in cost/price ratios (fertilizer/product) were identified for a cross-section of Kenya's climate-soil-maize growing environments. Production and financial risks, as well as opportunities, were quantified for maize cultivated in various agro-ecological zones (AEZ) of Kenya under alternative management practices, with special reference to nitrogen and phosphorus fertilizer application. Comparison of results of different management practices under given climate-soil-maize cultivar combinations and results from selective sensitivity analyses gave indications for the scope for adaptation to potential risks. The risk assessment approach based on crop growth modelling is suitable for taking different production goals and attitudes towards risk of farmers into account.</t>
  </si>
  <si>
    <t>Rotter R., Van Keulen H., Jansen M.J.W.</t>
  </si>
  <si>
    <t>Variations in yield response to fertilizer application in the tropics: I. Quantifying risks and opportunities for smallholders based on crop growth simulation</t>
  </si>
  <si>
    <t>A methodology is presented for assessing risks and opportunities associated with crop production and fertilizer use in the tropics using statistical methods in combination with crop modelling. The method of risk assessment is suited for taking different production goals and attitudes towards risk of farmers into account. It is suited for quantifying production and financial risks and opportunities for crops cultivated in different agro-ecological zones. Special attention is paid to the fitting of statistical distribution functions to yield series in different environments and for different management practices. The methodology includes sensitivity analysis for indicating the scope for possible adaptation to potential risks. Finally, by presenting some experimental and simulated yields series for different crops and management practices, some possible sources and magnitudes of risks in different agro-ecological environments are illustrated.</t>
  </si>
  <si>
    <t>Marenya P., Nkonya E., Xiong W., Deustua J., Kato E.</t>
  </si>
  <si>
    <t>Carbon payments; Fertilizer subsidy; Net present value; Soil fertility; Sub-Saharan Africa</t>
  </si>
  <si>
    <t>Which policy would work better for improved soil fertility management in sub-Saharan Africa, fertilizer subsidies or carbon credits?</t>
  </si>
  <si>
    <t>Why do many smallholder farmers fail to adopt improved land management practices which can improve yields and incomes? The reason is not always because these practices are uneconomical but sometimes it is because resource poverty prevents farmers from taking advantage of yield and income enhancing agricultural practices. In this study we examine the relative merits of using a carbon payment scheme compared to a subsidy policy to help reduce the cost of specific land management practices with productivity and ecosystem benefits such as carbon sequestration. Using a 30-year crop simulation model, we examine the impacts of different soil fertility management treatments (SFTs) on yields and soil carbon and proceed to compute discounted incremental revenue streams over the same period. We find that the SFTs simulated are on average profitable given the conditions assumed in our DSSAT simulations. When carbon was priced at $8 or $12/t CO2e, the increase in incremental incomes generated from a carbon payment were invariably higher than those imputed from a 50% fertilizer subsidy. When carbon was priced at $4/Co2e, the increase was almost similar and sometimes higher than that from the imputed income transfer from a 50% subsidy. If these indications hold in further research, it could imply that using fertilizer subsidies as the sole mechanism for stimulating adoption of improved soil fertility management practices may unnecessarily forgo other complementary and possibly superior alternatives. Depending on the specific economic equity considerations, we conclude that either of these instruments can be used to help farmers break through resource barriers that prevent them from adopting productivity-enhancing and environmentally beneficial agricultural practices. However, given the fiscal burden on public finances and possible opportunity costs of any substantial subsidy program, it is possible that a carbon payment system can be a reasonable alternative assuming the range of carbon prices used in this study and especially if accompanied by measures to ameliorate the costs of fertilizer to farmers. © 2012 Elsevier Ltd.</t>
  </si>
  <si>
    <t>Kenya, Malawi, Uganda</t>
  </si>
  <si>
    <t>Turner N.C., Rao K.P.C.</t>
  </si>
  <si>
    <t>Adaptation to climate change; APSIM-Sorghum; Global warming; Higher inputs; Probability distributions; Simulation modeling</t>
  </si>
  <si>
    <t>Simulation analysis of factors affecting sorghum yield at selected sites in eastern and southern Africa, with emphasis on increasing temperatures</t>
  </si>
  <si>
    <t>Global warming is widely predicted to decrease crop yields in tropical, sub-tropical and Mediterranean climatic regions as a result of a speeding up of phenological development and shortening of the time to maturity. We used a well-tested simulation model, APSIM-Sorghum, to evaluate the impact of temperatures +1°C, +2°C, +3°C, +4°C and +5°C above current temperatures measured over the past ~50years at four sites in eastern and southern Africa, namely, Katumani and Makindu in Kenya, Chitala in Malawi and Beitbridge in Zimbabwe, on the yield, aboveground biomass, transpiration and soil evaporation of short-, medium- and long-duration sorghum [Sorghum bicolor (L.) Moench] cultivars given, 0, 20, 40, and 80kg nitrogen (N)ha-1. When fertilized with 80kgNha-1, warming temperatures decreased average yields at Chitala and Beitbridge and yields were unchanged at Makindu and Katumani, but with no added fertilizer average yields increased with increase in temperature at all sites except the hottest and driest site, Beitbridge, where the simulated yields decreased with increasing temperature. Simulation of the changes in soil organic carbon showed that the higher temperatures increased the rate of loss of soil organic carbon and increased nitrogen uptake at all except the driest and hottest site. A micro-dose (20kgNha-1) of added nitrogen increased the simulated yields by an average of 19% at Beitbridge, 36% at Makindu, 59% at Katumani and 72% at Chitala, considerably greater than any increase from increased temperatures. The use of longer-duration cultivars and lower or higher populations could not consistently be used to overcome any reductions in yield from warming temperatures. We conclude that low-input, small-holder farmers will not immediately have reduced sorghum yields as a consequence of global warming, but micro-dosing with nitrogen fertilizer will significantly increase yields even in the hottest and driest locations. © 2013 Elsevier Ltd.</t>
  </si>
  <si>
    <t>Kenya, Malawi, Zimbabwe</t>
  </si>
  <si>
    <t>Daccache A., Sataya W., Knox J.W.</t>
  </si>
  <si>
    <t>International Journal of Agricultural Sustainability</t>
  </si>
  <si>
    <t>Africa; agriculture; CERES-Rice; crop model; irrigation; weather generator</t>
  </si>
  <si>
    <t>Climate change impacts on rain-fed and irrigated rice yield in Malawi</t>
  </si>
  <si>
    <t>There is extensive scientific evidence on climate impacts and adaptation in rice (Oryza sativa L.), but the majority relates to production in South Asia and China. Only a handful of studies have been conducted in Sub-Saharan Africa and none in Malawi. In this paper, the climate impacts on rain-fed and irrigated rice yield have been assessed by combining the downscaled outputs from an ensemble of general circulation models (GCM) (HADCM3, INCM3 and IPCM4) with data from the LARS-WG weather generator to drive the CERES-Rice crop model. This was calibrated and validated using 10 years (2001–2010) field data from three rice schemes to simulate the baseline (1961–1990) yield (t ha−1) and then model future yield changes for selected (B1 and A2) emissions’ scenarios for the 2050s. Although relatively small increases in average yield were projected (+8% and +5% for rain-fed and irrigated rice, respectively), there was large uncertainty (−10% to +20% yield change) when considering different GCMs and emission scenario. Farmer responses to cope with the projected impacts include both autonomous and planned adaptation strategies, such as modifying planting dates to maximize crop growth calendars and available soil moisture, increased use of on-farm water conservation measures and land levelling to improve water efficiency in rice schemes dependent on surface irrigation. © 2014 Taylor &amp; Francis.</t>
  </si>
  <si>
    <t>Malawi</t>
  </si>
  <si>
    <t>Franke A.C., van den Brand G.J., Giller K.E.</t>
  </si>
  <si>
    <t>Crop model; Farm typologies; Groundnut; Maize; Soybean</t>
  </si>
  <si>
    <t>Which farmers benefit most from sustainable intensification? An ex-ante impact assessment of expanding grain legume production in Malawi</t>
  </si>
  <si>
    <t>Legume technologies are widely promoted among smallholders in southern Africa, providing an opportunity for sustainable intensification. Farms and farming strategies of smallholders differ greatly within any given locality and determine the opportunities for uptake of technologies. We provide an ex-ante assessment of the impact of grain legumes on different types of farms and identify niches for grain legumes in Malawi. After creation of a farm typology, detailed farm characterisations were used to describe the farming system. The characterisations provided the basis for the construction of simplified, virtual farms on which possible scenarios for expanding and intensifying grain legume production were explored using the farm-scale simulation model NUANCES-FARMSIM. Observed yields and labour inputs suggested that maize provides more edible yield per unit area with a higher calorific value and greater labour use efficiency than groundnut and soybean. Crop yields simulated by the model partly confirmed these yield trends, but at farm level maize-dominated systems often produced less food than systems with more grain legumes. Improved management practices such as addition of P-based fertiliser to grain legumes and inoculation of soybean were crucial to increase biological nitrogen fixation and grain yields of legumes and maize, and created systems with increased area of legumes that were more productive than the current farms. Improved legume management was especially a necessity for low resource endowed farmers who, due to little past use of P-based fertiliser and organic inputs, have soils with a poorer P status than wealthier farmers. Economic analyses suggested that legume cultivation was considerably more profitable than continuous maize cropping. Highest potential net benefits were achieved with tobacco, but the required financial investment made tobacco cultivation riskier. Grain legumes have excellent potential as food and cash crops particularly for medium and high resource endowed farmers, a role that could grow in importance as legume markets further develop. For low resource endowed farmers, legumes can improve food self-sufficiency of households, but only if legumes can be managed with P fertiliser and inoculation in the case of soybean. Given that low resource endowed farmers tend to be risk averse and have few resources to invest, the ability of poorer farmers to adopt legume technologies could be limited. © 2014 Elsevier B.V.</t>
  </si>
  <si>
    <t>Ngwira A.R., Aune J.B., Thierfelder C.</t>
  </si>
  <si>
    <t>Climate change; Conservation agriculture; DSSAT; Maize yields; Risk averse farmers</t>
  </si>
  <si>
    <t>DSSAT modelling of conservation agriculture maize response to climate change in Malawi</t>
  </si>
  <si>
    <t>Adoption of conservation agriculture (CA) is increasingly being promoted as a way of adapting agricultural systems to increasing climate variability, especially for areas such as southern Africa where rainfall is projected to decrease. The DSSAT crop simulation models can be a valuable tool in evaluating the effects of CA which are viable both economically and environmentally. Our objectives were: (1) to evaluate the ability of DSSAT to predict continuous maize (Zea mays L.) yield for conventional tillage (CT) and CA systems as well as maize yield for a CA maize-cowpea (Vigna unguiculata) rotation on an Oxic rhodustalf (2) to use DSSAT to project weather effect of climate change on yield, economic returns and risk in CT and CA systems. The DSSAT model was calibrated using data from 2007-2008 season and validated against independent data sets of yield of 2008-2009 to 2011-2012 seasons. Simulations of maize yields were conducted on projected future weather data from 2010 to 2030 that was generated by RegCM4 using the A1B scenario. The DSSAT model calibration and validation showed that it could be used for decision-making to choose specific CA practices especially for no-till and crop residue retention. Long term simulations showed that maize-cowpea rotation gave 451kgha-1 and 1.62kgmm-1 rain more maize grain yield and rain water productivity, respectively compared with CT. On the other hand, CT (3131-5023kgha-1) showed larger variation in yield than both CA systems (3863kgha-1 and 4905kgha-1). CT and CA systems gave 50% and 10% cumulative probability of obtaining yield below the minimum acceptable limit of 4000kgha-1 respectively suggesting that CA has lower probability of low yield than CT, thus could be preferred by risk-averse farmers in uncertain climatic conditions. Using similar reasoning, Mean-Gini Dominance analysis showed the dominancy of maize-cowpea rotation and indicated it as the most efficient management system. This study therefore suggests that CA, especially when all three principles are practiced by smallholders in the medium altitude of Lilongwe and similar areas, has the potential to adapt the maize based systems to climate change. Use of DSSAT simulation of the effects of CA was successful for no-till and crop residue retention, but poor for crop rotation. Refinement of crop rotation algorithm in DSSAT is recommended. © 2014 Elsevier B.V.</t>
  </si>
  <si>
    <t>2,3 (crop rotation)</t>
  </si>
  <si>
    <t>Snapp S., Kerr R.B., Smith A., Ollenburger M., Mhango W., Shumba L., Gondwe T., Kanyama-Phiri G.</t>
  </si>
  <si>
    <t>Science et Changements Planetaires - Secheresse</t>
  </si>
  <si>
    <t>Climate change adaptation; Legume diversification; Participatory systems analysis; Smallholder farm</t>
  </si>
  <si>
    <t>Modeling and participatory farmer-led approaches to food security in a changing world: A case study from Malawi</t>
  </si>
  <si>
    <t>Crop diversification has a long history in Africa, as a foundation for more resilient and sustainable farming systems. However, success has often been mixed. Variable weather and changing climate requires a focus on supporting farmer capacity to adapt and innovate. Participatory research and simulation modeling are uniquelysuited to this goal. Here we present a case study from Northern Malawi where crop modeling in conjunction with participatory approaches were used to evaluate the performance of the promising mixed cropping systems, involving maize and pigeon pea. Using historical rainfall records, simulated yield (Agricultural Production Systems Simulator, APSIM) from maize and pigeon pea-maize intercrop and rotation systems was compared to food requirements for 12 households selected to represent a range of wealth status.Wefound that pigeon pea-maize intercrops were highly likely to produce sufficient calories for smallholder households across variable rainfall patterns, from 73 to 100% of the years simulated, for 10 out of 12 case study households. This stands in contrast to monoculturemaize,where sufficient calories were consistently produced for only half of the case study households. Survey data from this case study documented adoption patterns that reflected strong interest in legume mixtures, and gains in farmer capacity. Farmers shared agronomic information and seeds of pigeon pea and other improved legumes. Overall, we found that farmers were highly motivated to experiment with and adopt legumes that produced food and other valued combinations of traits, whereas green manures met with limited interest. Notably, farmers prioritized species that were reliable at producing food under variable rainfall. Support for farmer-to-farmer learning was critical to the success of the project, and a co-learning approach provided valuable insights to researchers regarding which technologies were more adaptable, and ultimately, adoptable by smallholders living in a highly variable environment.</t>
  </si>
  <si>
    <t>crop rotation</t>
  </si>
  <si>
    <t>Kloss S., Pushpalatha R., Kamoyo K.J., Schutze N.</t>
  </si>
  <si>
    <t>Climate variability; Crop water production function; Deficit irrigation; Monte Carlo simulation; Simulation based optimization; Water productivity</t>
  </si>
  <si>
    <t>Evaluation of crop models for simulating and optimizing deficit irrigation systems in arid and semi-arid countries under climate variability</t>
  </si>
  <si>
    <t>The variability of fresh water availability in arid and semi-arid countries poses a serious challenge to farmers to cope with when depending on irrigation for crop growing. This has shifted the focus onto improving irrigation management and water productivity (WP) through controlled deficit irrigation (DI). DI can be conceived as a strategy to deal with these challenges but more knowledge on risks and chances of this strategy is urgently needed. The availability of simulation models that can reliably predict crop yield under the influence of soil, atmosphere, irrigation, and agricultural management practices is a prerequisite for deriving reliable and effective deficit irrigation strategies. In this context, this article discusses the performance of the crop models CropWat, PILOTE, Daisy, and APSIM when being part of a stochastic simulation-based approach to improve WP by focusing primarily on the impact of climate variability. The stochastic framework consists of: (i) a weather generator for simulating regional impacts of climate variability; (ii) a tailor-made evolutionary optimization algorithm for optimal irrigation scheduling with limited water supply; and (iii) the above mentioned models for simulating water transport and crop growth in a sound manner. The results present stochastic crop water production functions (SCWPFs) that can be used as basic tools for assessing the impact on the risk for the potential yield due to water stress and climate variability. Example simulations from India, Malawi, France and Oman are presented and the suitability of these crop models to be employed in a framework for optimizing WP is evaluated. © 2011 Springer Science+Business Media B.V.</t>
  </si>
  <si>
    <t>Robertson M.J., Sakala W., Benson T., Shamudzarira Z.</t>
  </si>
  <si>
    <t>Fertiliser; Maize-velvet bean; Mucuna; Nitrogen; Quantitative traits; Radiation use efficiency</t>
  </si>
  <si>
    <t>Simulating response of maize to previous velvet bean (Mucuna pruriens) crop and nitrogen fertiliser in Malawi</t>
  </si>
  <si>
    <t>A velvet bean (Mucuna pruriens L.) module for the agricultural production systems simulator (APSIM) was developed in order to assess the nitrogen (N) and yield benefits of velvet bean green manure crops, when grown in rotation with maize in small holder situations in Malawi. The velvet bean module was able to simulate maturity biomass from six contrasting sites in Malawi over an observed range of 847-10,420 kg/ha with a root mean squared deviation (RMSD) of 1562 kg/ha. APSIM was then tested for its ability to simulate the response of maize crops to fertiliser N in two seasons, to previous velvet bean green manure crops in one season, or both in combination in one season. With no previous velvet bean crop, the response to fertiliser N varied across sites from a non-significant increase to an eight-fold increase in maize yield. Where a velvet bean crop was grown in the previous season, the response to applied N varied from non-significant to slight. Simulated yields were within one standard error of the observed in the majority of cases. A sensitivity analysis for key parameters in the velvet bean module highlighted, that those governing the N content of crop root and shoot residues had greatest impact on maize yield response. Parameters controlling production and partitioning of root or shoot biomass were less important. To our knowledge this is the first reported case of a cropping systems simulation model being tested for its ability to simulate the production of a green manure legume followed by a cereal. © 2004 Elsevier B.V. All rights reserved.</t>
  </si>
  <si>
    <t>Wiyo K.A., Feyen J.</t>
  </si>
  <si>
    <t>Climatic uncertainty; Drought; Maize yield; Malawi; Rainfall variability; SADC; Smallholder farmers; Tie-ridges</t>
  </si>
  <si>
    <t>Assessment of the effect of tie-ridging on smallholder maize yields in Malawi</t>
  </si>
  <si>
    <t>Tie-ridging is being promoted in Malawi as an on-field rainwater harvesting technique to ensure a maize (Zea mais L.) crop during a dry or drought year. Resource-poor smallholder farmers are likely to take up tie-ridging if it increases and not decreases maize yield in most years. A numerical study was conducted to calculate the expected maize yield gain due to tie-ridging taking into account the probability of occurrence of drought, dry, normal and wet years (climatic uncertainty). Mean yields due to tie-ridging in drought, dry, normal and wet years at different N levels were derived from observed smallholder maize yield data using a linear nitrogen response model and field-observed retained rainwater amounts in tie-ridged fields. Simulation results indicate that tie-ridging will result in hybrid maize yield gain in a drought year (1050 kg ha-1) and dry year (560 kg ha-1). There will be a hybrid maize yield loss in a normal year (350 kg ha-1) and wet year (700 kg ha-1). For local maize, there will be a yield gain in a drought year (500 kg ha-1), dry year (220 kg ha-1) and normal year (120 kg ha-1). There will be a slight yield loss in a wet year (60 kg ha-1). Considering observed probability of the occurrence of drought, dry, normal and wet years in Malawi, the study reveals that there will be no hybrid maize yield gain in any coming year with tie-ridging. For local maize, the expected yield gain in any coming year was positive (133.3 kg ha-1) but this gain is less than the minimum gain required considering the opportunity cost of labour (142.5 kg ha-1). Thus under the smallholder conditions and climate of Malawi, the expected yield gain in any coming year due to tie-ridging is likely to be minimal and uneconomic.</t>
  </si>
  <si>
    <t>Singh P., Nedumaran S., Traore P.C.S., Boote K.J., Rattunde H.F.W., Prasad P.V.V., Singh N.P., Srinivas K., Bantilan M.C.S.</t>
  </si>
  <si>
    <t>Climate change factors; Crop modeling; Genetic adaptation; Plant traits; Sorghum model</t>
  </si>
  <si>
    <t>Quantifying potential benefits of drought and heat tolerance in rainy season sorghum for adapting to climate change</t>
  </si>
  <si>
    <t>Maintaining high levels of productivity under climate change will require developing cultivars that are able to perform under varying drought and heat stresses and with maturities that match water availability. The CSM-CERES-Sorghum model was used to quantify the potential benefits of altering crop life cycle, enhancing yield potential traits, and incorporating drought and heat tolerance in the commonly grown cultivar types at two sites each in India (cv. CSV 15 at both Akola and Indore) and Mali (cv. CSM 335 at Samanko and cv. CSM 63E at Cinzana), West Africa. Under current climate CSV 15 on average matured in 108 days and produced 3790kgha-1 grain yield at Akola; whereas at Indore it matured in 115 days and produced 3540kgha-1 grain yield. Similarly under current climate, CSM 335 matured in 120 days and produced 2700kgha-1 grain yield at Samanko; whereas CSM 63E matured in 85 days at Cinzana and produced 2210kgha-1 grain yield. Decreasing crop life cycle duration of cultivars by 10% decreased yields at all the sites under both current and future climates. In contrast, increasing crop life cycle by 10% increased yields up to 12% at Akola, 9% at Indore, 8% at Samanko and 33% at Cinzana. Enhancing yield potential traits (radiation use efficiency, relative leaf size and partitioning of assimilates to the panicle each increased by 10%) in the longer cycle cultivars increased the yields by 11-18% at Akola, 17-19% at Indore, 10-12% at Samanko and 14-25% at Cinzana under current and future climates of the sites. Except for the Samanko site, yield gains were larger by incorporating drought tolerance than heat tolerance under the current climate. However, under future climates yield gains were higher by incorporating heat tolerance at Akola, Samanko and Cinzana, but not at Indore. Net benefits of incorporating both drought and heat tolerance increased yield up to 17% at Akola, 9% at Indore, 7% at Samanko and 16% at Cinzana under climate change. It is concluded that different combinations of traits will be needed to increase and sustain productivity of sorghum in current and future climates at these target sites and that the CSM-CERES-Sorghum model can be used to quantify benefits of incorporating certain traits. © 2013 Elsevier B.V.</t>
  </si>
  <si>
    <t>Mali</t>
  </si>
  <si>
    <t>Ebi K.L., Padgham J., Doumbia M., Kergna A., Smith J., Butt T., McCarl B.</t>
  </si>
  <si>
    <t>Smallholders adaptation to climate change in Mali</t>
  </si>
  <si>
    <t>This study was undertaken to assess the potential impacts of climate change on agriculture in the Sikasso region of southern Mali, as part of an effort by the U. S. Agency for International Development (USAID) to integrate climate change adaptation considerations into their development projects. The region is considered to be the breadbasket of Mali, providing a substantial amount of the country's food supplies as well as cotton for exchange earnings. The project had two components: modeling how climate change could affect production of cereal and cash crops in southern Mali; and conducting a stakeholder-driven vulnerability and adaptation assessment to identify potential options for addressing current and projected risks to agriculture from climate change. Projected changes in crop yields were based on a previous analysis that was extended for the purposes of this study. The projections suggested that the sensitivity of maize to changing weather conditions is relatively small (generally less than 10% change) under both dry and wet scenarios in 2030 and 2060. White (Irish) potatoes, the primary cash crop, are the most sensitive to changing weather conditions, with yields decreasing under both dry and wet conditions; yields could decrease by about 25% by 2060. Stakeholder workshops, field interviews, and an expert analysis were used to assess current and future climate-related vulnerability and to identify potential adaptation options. The main focus of the assessment was farmers in a village of about 3,000 people in the Sikasso region that practiced a rice-potato rotation system typical to the region. The farmers emphasized adaptation measures that require outside financial and technical assistance, for example installation of a water gate that would retain more water in the inland valley and increase the water table to flood rice fields during the rainy season and for furrow irrigation of potatoes during the dry season. Adaptations emphasized by both the farmers and representatives of regional technical services were crop diversification and germplasm improvement; soil and water management; access to equipment (plows, carts, oxen, and improved stoves); credit stockage villageois (CSV); and fertilizer. © 2011 Springer Science+Business Media B.V.</t>
  </si>
  <si>
    <t>Kouressy M., Dingkuhn M., Vaksmann M., Heinemann A.B.</t>
  </si>
  <si>
    <t>Attainable yield; Crop simulation modelling; Drought; Phenology; Temporal escape; West African monsoon</t>
  </si>
  <si>
    <t>Adaptation to diverse semi-arid environments of sorghum genotypes having different plant type and sensitivity to photoperiod</t>
  </si>
  <si>
    <t>Climatologists, breeders and agronomists need tools to translate variable climatic conditions in semi-arid environments into probable performance, and to translate genotype characteristics into agro-ecological fit of cultivars. Although geographic adaptation of West African sorghum cultivars is largely related to local characteristics of the wet season, they require, in addition to drought tolerance, effective phenological mechanisms for temporal escape from drought and excessive humidity that would favour pests and diseases during sensitive development stages. A simulation experiment was conducted to predict the potential and attainable (water limited) growth and yield of three sorghum genotypes differing in plant type and response to photoperiod for combinations of five sowing dates and three sites on the N-S climatic gradient in Mali, for the period from 1971 to 2004. The models used were SARRA-H equipped with the phenological model Impatience. Onset and end dates of the rainy season were estimated with the simple soil water balance model BIP. The resulting scenarios were evaluated on the basis of (i) escape from drought, (ii) escape of grain development phases from periods of high pest and disease pressure and (iii) the resulting "safe" periods for sowing. The latter took into account the agronomic advantage associated with early sowing, observed by farmers to minimize weed competition and decreasing soil fertility during the wet season. The results indicated that potentially high yielding and photoperiod insensitive "modern" cultivars display an advantage only in the north where the rainy season is short. Sensitive response of flowering to photoperiod was essential for more humid environments having a long wet season, resulting in appropriate seasonal timing of flowering and greater flexibility of crop calendars. The methodology is discussed with respect to its suitability for applications in crop breeding, geographic targeting of existing cultivars and studies on the agricultural impact of climate variability and change. © 2007 Elsevier B.V. All rights reserved.</t>
  </si>
  <si>
    <t>Butt T.A., McCarl B.A., Angerer J., Dyke P.T., Stuth J.W.</t>
  </si>
  <si>
    <t>The economic and food security implications of climate change in Mali</t>
  </si>
  <si>
    <t>The study focuses on economic and food security implications of projected climate change on Malian agriculture sector. Climate change projections made by two global circulation models are considered. The analysis focuses on the effects on crops, forages, and livestock and the resultant effects on sectoral economics and risk of hunger in Mali. Results show that under climate change, crop yield changes are in the range of minus 17% to plus 6% at national level. Simultaneously, forage yields fall by 5 to 36% and livestock animal weights are reduced by 14 to 16%. The resultant economic losses range between 70 to $142 million, with producers gaining, but consumers losing. The percentage of population found to be at risk of hunger rises from a current estimate of 34% to an after climate change level of 64% to 72%. A number of policy and land management strategies can be employed to mitigate the effects of climate change. In particular, we investigate the development of heat resistant cultivars, the adoption of existing improved cultivars, migration of cropping pattern, and expansion of cropland finding that they effectively reduce climate change impacts lowering the risk of hunger to as low as 28%. © Springer 2005.</t>
  </si>
  <si>
    <t>Haefele S.M., Wopereis M.C.S., Ndiaye M.K., Kropff M.J.</t>
  </si>
  <si>
    <t>Agro-economic evaluation; Crop modeling; Fertilizer recommendations; Indigenous soil nutrient supply; Irrigated rice; West Africa</t>
  </si>
  <si>
    <t>A framework to improve fertilizer recommendations for irrigated rice in West Africa</t>
  </si>
  <si>
    <t>A framework to optimize soil fertility management in irrigated rice, based on soil and climate variability, fertilizer and paddy prices and farmers' objectives is presented. The framework uses three models in succession. The dynamic ecophysiological ORYZAS model simulates potential rice yields under irrigation, based on weather conditions, cultivar choice and sowing date. This yield potential is used in the static FERRIZ model, together with site specific information on recovery efficiency of applied N, P and K, indigenous soil N, P and K supply, and maximum N, P and K accumulation and dilution in rice dry matter. Resulting outputs are required fertilizer doses to obtain different target yields depending on yield potential and soil nutrient supply. The framework allows sensitivity analysis and agro-economic evaluation of different fertilizer options. In a last step, the dynamic decision tool RIDEV is used to simulate optimal timing of different management actions such as fertilizer application, weeding, and harvest. Resulting integrated crop management recommendations ensure high resource use efficiency adapted to local socio-economic and bio-physical conditions. Provided necessary input data are available, this framework can be applied to field, perimeter or regional scale. The framework was applied to the Office du Niger in Mali, using field data of 58 farmers. In the wet season, fertilizer doses adjusted to three soil fertility classes out-performed current uniform recommendations only slightly, except on soils with very low K supply (10 cases). Only on these soils was application of K profitable. Profit-optimizing fertilizer doses had high costs and low value/cost ratios. Target yields close to potential yield increased farmers' risk. Adjusting fertilizer doses to the lower yield potential in the dry season reduced costs and risk without reducing profit, resulting in better value/cost ratios. New simple recommendations for both wet and dry seasons were formulated. © 2003 Elsevier Science Ltd. All rights reserved.</t>
  </si>
  <si>
    <t>Hengsdijk H., Van Keulen H.</t>
  </si>
  <si>
    <t>Crop growth simulation model; Millet; Sudano-Sahelian zone; Yield variability</t>
  </si>
  <si>
    <t>The effect of temporal variation on inputs and outputs of future-oriented land use systems in West Africa</t>
  </si>
  <si>
    <t>The (semi-) arid area of West Africa is characterized by erratic rainfall that causes highly variable performances of cropping systems. This creates difficulties in strategic decision-making based on future-oriented production systems. In this paper, the degree of variation in inputs and outputs of future-oriented millet (Pennisetum glaucum L.) systems is quantified using a dynamic crop growth simulation model and a static technical coefficient generator. To determine inputs and outputs of future-oriented millet systems under (semi-) arid conditions, the target-oriented approach was operationalized for low-yielding conditions. Economic yield, N-loss and labor requirement were used as benchmarks for outputs and inputs of future-oriented land use systems. Weather data for 31 year characterize two sites in the (semi-) arid zone of Mali, while for each site two soil types with distinct properties were considered. In all four physical environments, inputs and outputs of millet systems have coefficients of variation (CV) exceeding 50%. Consequences of the variable performances of these systems are discussed for both policy-makers and designers of future-oriented systems. Engineering tools exist which help policy-makers to quantify consequences of variability at different scale levels so that variability can be reduced or better managed. Examples are given of future-oriented cropping systems aimed at less variable yield. At one site, fine tuning of the sowing date to seasonal water availability reduced CVs yield to 20-30% while long-term average yields increased with 40 to more than 130%. Water conservation measures increased yields by 40-230% and reduced their CVs by 28-50% in all four physical environments. Effects of various cultivation methods on the variability in inputs and outputs of future-oriented cropping systems can be rapidly explored using these tools. In addition, systematic analysis using such tools allows explicit analysis of gains and costs of various alternatives simultaneously. © 2002 Elsevier Science B.V. All rights reserved.</t>
  </si>
  <si>
    <t>Singh P., Nedumaran S., Ntare B.R., Boote K.J., Singh N.P., Srinivas K., Bantilan M.C.S.</t>
  </si>
  <si>
    <t>Climate change factors; CROPGRO-Peanut model; Genetic improvement; Heat and drought tolerance; Peanut</t>
  </si>
  <si>
    <t>Potential benefits of drought and heat tolerance in groundnut for adaptation to climate change in India and West Africa</t>
  </si>
  <si>
    <t>Climate change is projected to intensify drought and heat stress in groundnut (Arachis hypogaea L.) crop in rainfed regions. This will require developing high yielding groundnut cultivars that are both drought and heat tolerant. The crop growth simulation model for groundnut (CROPGRO-Groundnut model) was used to quantify the potential benefits of incorporating drought and heat tolerance and yield-enhancing traits into the commonly grown cultivar types at two sites each in India (Anantapur and Junagadh) and West Africa (Samanko, Mali and Sadore, Niger). Increasing crop maturity by 10 % increased yields up to 14 % at Anantapur, 19 % at Samanko and sustained the yields at Sadore. However at Junagadh, the current maturity of the cultivar holds well under future climate. Increasing yield potential of the crop by increasing leaf photosynthesis rate, partitioning to pods and seed-filling duration each by 10 % increased pod yield by 9 to 14 % over the baseline yields across the four sites. Under current climates of Anantapur, Junagadh and Sadore, the yield gains were larger by incorporating drought tolerance than heat tolerance. Under climate change the yield gains from incorporating both drought and heat tolerance increased to 13 % at Anantapur, 12 % at Junagadh and 31 % at Sadore. At the Samanko site, the yield gains from drought or heat tolerance were negligible. It is concluded that different combination of traits will be needed to increase and sustain the productivity of groundnut under climate change at the target sites and the CROPGRO-Groundnut model can be used for evaluating such traits. © 2013 Springer Science+Business Media Dordrecht.</t>
  </si>
  <si>
    <t>Mali and Niger</t>
  </si>
  <si>
    <t>Agugo B.A.C., Chukwu G.O.</t>
  </si>
  <si>
    <t>Electronic Journal of Environmental, Agricultural and Food Chemistry</t>
  </si>
  <si>
    <t>Crop modeling; Degraded moist forest; Light saturation point; Mungbean; Potential yield; Solar radiation intensity; Sowing dates; Yield simulation</t>
  </si>
  <si>
    <t>Predicting the potential maximum yield of mungbean [Vigna radiata (L) Wilczek] at different sowing dates in a rain forest location of southeastern Nigeria</t>
  </si>
  <si>
    <t>The agro-ecological zone method was used to estimate the potential maximum grain (Ymp) yield of mungbean in Umudike-a rain forest zone of southeastern Nigeria. A mean potential maximum yield of 3.5 t/ha with a range from 3.2 t/ha in August-October to 3.8t/ha in April-June periods of cultivation. The yield value has a direct relationship with the insolation regime of the region. It is found that the highest mean daily irradiance of 421 cal/cm2/day during April-June in Umudike resulted in only 60% of the productivity of midsummer crop. The average daily temperature of 270C is somewhat higher than the optimum requirement of C3 plants, thus adversely affecting productivity. We conclude that the average potential maximum yield obtained in the region is encouraging. It is recommended that field experiments be carried out in order to validate results of this model simulation on yield.</t>
  </si>
  <si>
    <t>Nigeria</t>
  </si>
  <si>
    <t>Jagtap S.S., Abamu F.J., Kling J.G.</t>
  </si>
  <si>
    <t>CERES-maize; Maize varieties; Nigeria; Nitrogen fertilizer; Yield simulation</t>
  </si>
  <si>
    <t>Long-term assessment of nitrogen and variety technologies on attainable maize yields in Nigeria using CERES-maize</t>
  </si>
  <si>
    <t>Maize simulation models are proposed as tools for assessment of response to nitrogen (N) fertilizer and varieties in order to explore potential target zones for improved maize varieties. The CERES-maize model in the Decision Support System for Agrotechnology Transfer version 2.1 was tested using international testing nurseries at Ibadan, Mokwa, and Kaduna situated, respectively, in the derived savanna, southern guinea savanna, and northern guinea savanna zones in Nigeria during 1992-95. Historical weather data spanning 20 years were used at the target production environments to generate probabilistic estimates of maize yields; nitrogen use efficiency (NUE) associated with fertilizer and variety technologies. Analysis shows with high probability that, under rainfed conditions and N fertilizer input, the 90-110 day varieties (MDV) would yield better than 120-150 day varieties (LDV) at Mokwa and Ibadan, with superior NUE. The risk of crop failure with no N input was, however, substantial. Although response to N varied dramatically from year to year in association with the rainfall, there appears to be no advantage in adjusting N-input strategy for a variety. NUE was predicted to be best at the 60 kg N/ha input strategy, indicating potentials of further yield increase if methods of enhancing NUE at the higher N input levels could be further investigated. The NUE was found to be always lowest at Ibadan, in the derived savanna transition zone where rainfall and cloud cover were higher.</t>
  </si>
  <si>
    <t>Sultan B., Guan K., Kouressy M., Biasutti M., Piani C., Hammer G.L., McLean G., Lobell D.B.</t>
  </si>
  <si>
    <t>Africa; climate change; crop</t>
  </si>
  <si>
    <t>Robust features of future climate change impacts on sorghum yields in West Africa</t>
  </si>
  <si>
    <t>West Africa is highly vulnerable to climate hazards and better quantification and understanding of the impact of climate change on crop yields are urgently needed. Here we provide an assessment of near-term climate change impacts on sorghum yields in West Africa and account for uncertainties both in future climate scenarios and in crop models. Towards this goal, we use simulations of nine bias-corrected CMIP5 climate models and two crop models (SARRA-H and APSIM) to evaluate the robustness of projected crop yield impacts in this area. In broad agreement with the full CMIP5 ensemble, our subset of bias-corrected climate models projects a mean warming of +2.8 °C in the decades of 2031-2060 compared to a baseline of 1961-1990 and a robust change in rainfall in West Africa with less rain in the Western part of the Sahel (Senegal, South-West Mali) and more rain in Central Sahel (Burkina Faso, South-West Niger). Projected rainfall deficits are concentrated in early monsoon season in the Western part of the Sahel while positive rainfall changes are found in late monsoon season all over the Sahel, suggesting a shift in the seasonality of the monsoon. In response to such climate change, but without accounting for direct crop responses to CO2, mean crop yield decreases by about 16-20% and year-to-year variability increases in the Western part of the Sahel, while the eastern domain sees much milder impacts. Such differences in climate and impacts projections between the Western and Eastern parts of the Sahel are highly consistent across the climate and crop models used in this study. We investigate the robustness of impacts for different choices of cultivars, nutrient treatments, and crop responses to CO2. Adverse impacts on mean yield and yield variability are lowest for modern cultivars, as their short and nearly fixed growth cycle appears to be more resilient to the seasonality shift of the monsoon, thus suggesting shorter season varieties could be considered a potential adaptation to ongoing climate changes. Easing nitrogen stress via increasing fertilizer inputs would increase absolute yields, but also make the crops more responsive to climate stresses, thus enhancing the negative impacts of climate change in a relative sense. Finally, CO2fertilization would significantly offset the negative climate impacts on sorghum yields by about 10%, with drier regions experiencing the largest benefits, though the net impacts of climate change remain negative even after accounting for CO2. © 2014 IOP Publishing Ltd.</t>
  </si>
  <si>
    <t>West Africa (Senegal, Mali, Burkina Faso, Niger)</t>
  </si>
  <si>
    <t>Sultan B., Roudier P., Quirion P., Alhassane A., Muller B., Dingkuhn M., Ciais P., Guimberteau M., Traore S., Baron C.</t>
  </si>
  <si>
    <t>agriculture; climate change; impacts; West Africa</t>
  </si>
  <si>
    <t>Assessing climate change impacts on sorghum and millet yields in the Sudanian and Sahelian savannas of West Africa</t>
  </si>
  <si>
    <t>Sub-Saharan West Africa is a vulnerable region where a better quantification and understanding of the impact of climate change on crop yields is urgently needed. Here, we have applied the process-based crop model SARRA-H calibrated and validated over multi-year field trials and surveys at eight contrasting sites in terms of climate and agricultural practices in Senegal, Mali, Burkina Faso and Niger. The model gives a reasonable correlation with observed yields of sorghum and millet under a range of cultivars and traditional crop management practices. We applied the model to more than 7000 simulations of yields of sorghum and millet for 35 stations across West Africa and under very different future climate conditions. We took into account 35 possible climate scenarios by combining precipitation anomalies from -20% to 20% and temperature anomalies from +0 to +6 °C. We found that most of the 35 scenarios (31/35) showed a negative impact on yields, up to -41% for +6 °C/ - 20% rainfall. Moreover, the potential future climate impacts on yields are very different from those recorded in the recent past. This is because of the increasingly adverse role of higher temperatures in reducing crop yields, irrespective of rainfall changes. When warming exceeds +2 °C, negative impacts caused by temperature rise cannot be counteracted by any rainfall change. The probability of a yield reduction appears to be greater in the Sudanian region (southern Senegal, Mali, Burkina Faso, northern Togo and Benin), because of an exacerbated sensitivity to temperature changes compared to the Sahelian region (Niger, Mali, northern parts of Senegal and Burkina Faso), where crop yields are more sensitive to rainfall change. Finally, our simulations show that the photoperiod-sensitive traditional cultivars of millet and sorghum used by local farmers for centuries seem more resilient to future climate conditions than modern cultivars bred for their high yield potential (-28% versus -40% for the +4 °C/ - 20% scenario). Photoperiod-sensitive cultivars counteract the effect of temperature increase on shortening cultivar duration and thus would likely avoid the need to shift to cultivars with a greater thermal time requirement. However, given the large difference in mean yields of the modern versus traditional varieties, the modern varieties would still yield more under optimal fertility conditions in a warmer world, even if they are more affected by climate change. © 2013 IOP Publishing Ltd.</t>
  </si>
  <si>
    <t>Belhouchette H., Blanco M., Wery J., Flichman G.</t>
  </si>
  <si>
    <t>Computers and Electronics in Agriculture</t>
  </si>
  <si>
    <t>Bio-economic modeling; Farmers' decisions; Farming system; Recursive stochastic programming; Sustainable agriculture</t>
  </si>
  <si>
    <t>Sustainability of irrigated farming systems in a Tunisian region: A recursive stochastic programming analysis</t>
  </si>
  <si>
    <t>The aim of this study was to evaluate the sustainability of farm irrigation systems in the Cébalat district in northern Tunisia. It addressed the challenging topic of sustainable agriculture through a bio-economic approach linking a biophysical model to an economic optimisation model. A crop growth simulation model (CropSyst) was used to build a database to determine the relationships between agricultural practices, crop yields and environmental effects (salt accumulation in soil and leaching of nitrates) in a context of high climatic variability. The database was then fed into a recursive stochastic model set for a 10-year plan that allowed analysing the effects of cropping patterns on farm income, salt accumulation and nitrate leaching. We assumed that the long-term sustainability of soil productivity might be in conflict with farm profitability in the short-term. Assuming a discount rate of 10% (for the base scenario), the model closely reproduced the current system and allowed to predict the degradation of soil quality due to long-term salt accumulation. The results showed that there was more accumulation of salt in the soil for the base scenario than for the alternative scenario (discount rate of 0%). This result was induced by applying a higher quantity of water per hectare for the alternative as compared to a base scenario. The results also showed that nitrogen leaching is very low for the two discount rates and all climate scenarios. In conclusion, the results show that the difference in farm income between the alternative and base scenarios increases over time to attain 45% after 10. years. © 2012 Elsevier B.V.</t>
  </si>
  <si>
    <t>Tunisia</t>
  </si>
  <si>
    <t>Slatni A., Zayani K., Zairi A., Yacoubi S., Salvador R., Playan E.</t>
  </si>
  <si>
    <t>Biosystems Engineering</t>
  </si>
  <si>
    <t>Assessing alternate furrow strategies for potato at the Cherfech irrigation district of Tunisia</t>
  </si>
  <si>
    <t>Irrigated agriculture faces intense competition for water in Mediterranean environments. In this paper, alternate furrow irrigation (AFI) was explored for a potato crop in the conditions of the Cherfech irrigation district, located in the Medjerda project of northern Tunisia. A field experiment was performed involving seven furrow irrigations in three irrigation treatments: alternate furrow irrigation, fixed furrow irrigation (FFI), and conventional furrow irrigation (CFI). Crop yield and water productivity were determined in all treatments. The experiment involved detailed irrigation evaluation and soil water measurements in the first three irrigation events. Soil infiltration (estimated with a surface irrigation model) was larger for CFI than for AFI or FFI. This finding was confirmed by the average irrigation depths, which amounted to 65, 60 and 91mm for the AFI, FFI and CFI treatments, respectively. Application and irrigation efficiency were higher in FFI than in AFI, while in CFI efficiency was much lower. Water productivity (expressed as the ratio of yield to irrigation water) amounted to 8.0, 8.7 and 5.9kgm-3 for the AFI, FFI and CFI treatments, respectively. Soil water-yield simulations indicated that alternate furrow irrigation did not result in reduced yield, neither for the experimental treatment nor for deficit irrigation scenarios characterised by six or five irrigation events. Alternate furrow irrigation stands as a simple management technique resulting in relevant water conservation in the local conditions. © 2010 IAgrE.</t>
  </si>
  <si>
    <t>Yacoubi S., Zayani K., Zapata N., Zairi A., Slatni A., Salvador R., Playan E.</t>
  </si>
  <si>
    <t>Day and night time sprinkler irrigated tomato: Irrigation performance and crop yield</t>
  </si>
  <si>
    <t>The effect of day time vs. night time sprinkler irrigation on irrigation performance and tomato crop yield is assessed in this paper for the conditions of Tunisia. Field experiments were performed at the experimental station of Cherfech under two rectangular sprinkler spacings: 24 × 18m and 18 × 18m, denoted as plots M1 and M2, respectively. Results of performance evaluations indicate a significant effect of climatic and operation conditions on irrigation uniformity and wind drift and evaporation losses (WDEL). Experimental data were used to calibrate and validate a ballistic solid-set sprinkler irrigation simulation model and a soil-water-yield crop model. Based on the analysis of the main meteorological parameters during the irrigation season, the validated models were used to simulate night time irrigation (characterised by moderate wind speed and evaporative demand). Simulation results indicate that night time irrigation would greatly improve performance in comparison to day time operation: WDEL decreased from 24 to 7%, while irrigation uniformity increased from 50 to 64% in M1 and from 71 to 80% in M2. Simulated results showed that night time irrigation decreased relative yield losses (from 26 to 16% in M1 and from 11 to 3% in M2), as well as improving the spatial variability of crop yield (simulated yield CV in M2 decreased from 17 to 6%). Adoption of night irrigation in the study area will finally depend on local socioeconomic and water management constraints. © 2010 IAgrE.</t>
  </si>
  <si>
    <t>Lhomme J.P., Mougou R., Mansour M.</t>
  </si>
  <si>
    <t>Potential impact of climate change on durum wheat cropping in Tunisia</t>
  </si>
  <si>
    <t>The potential effect of climate change on durum wheat in Tunisia is assessed using a simple crop simulation model and a climate projection for the 2071-2100 period, obtained from the Météo-France ARPEGE-Climate atmospheric model run under the IPCC (International Panel on Climate Change) scenario A1B. In the process-oriented crop model, phenology is estimated through thermal time. Water balance is calculated on a daily basis by means of a simple modelling of actual evapotranspiration involving reference evapotranspiration, crop coefficients and some basic soil characteristics. The impact of crop water deficit on yield is accounted for through the linear crop-water production function developed by the FAO (Food and Agriculture Organization of the United Nations). Two stations are chosen to study the climate change effect. They are representative of the main areas where cereals are grown in Tunisia: Jendouba in the northern region and Kairouan in the central region. In the future scenario, temperature systematically increases, whereas precipitation increases or decreases depending on the location and the period of the year. Mean annual precipitation declines in Jendouba and raises in Kairouan. Under climate change, the water conditions needed for sowing occur earlier and cycle lengths are reduced in both locations. Crop water deficit and the corresponding deficit in crop yield happen to be slightly lower in Kairouan; conversely, they become higher in Jendouba. © Springer Science + Business Media B.V. 2009.</t>
  </si>
  <si>
    <t>Gaiser T., Judex M., Hiepe C., Kuhn A.</t>
  </si>
  <si>
    <t>Crop model; Fallow availability; Upscaling; West Africa</t>
  </si>
  <si>
    <t>Regional simulation of maize production in tropical savanna fallow systems as affected by fallow availability</t>
  </si>
  <si>
    <t>Upscaling of crop models from the field scale to the national or global scale is being used as a widespread method to make large-scale assessments of global change impacts on crop yields and agricultural production. In spite of the fact that soil fertility restoration and crop performance in many developing countries with low-input agriculture rely strongly on fallow duration and management, there are only few approaches which take into account the effect of fallowing on crop yields at the regional scale. The objectives of this study were to evaluate the sensitivity of maize yield simulations with the Environmental Policy Integrated Climate (EPIC) model to fallow availability at the field and regional scale and (2) to present a novel approach to derive a model-based estimate of the average fallow availability within a typical catchment of the sub-humid savanna zone of West Africa. Therefore, the EPIC model has been validated at the field scale and then incorporated into a spatial database covering a typical catchment within the sub-humid savanna zone of West Africa with 121 sub-basins. Maize-fallow rotations have been simulated within 2556 quasi-homogenous spatial units and then aggregated to the 10 districts within the catchment assuming three different scenarios of fallow availability: 100% of the bush-grass savanna area is available and used in fallow-crop rotations (FU100), 50% of the bush-grass savanna area is available and used in fallow-crop rotations (FU50) and 25% of the bush-grass savanna area is available and used in fallow-crop rotations (FU25). A new aggregation procedure has been developed which is based on changes in the frequency of fallow-cropland classes within the sub-basins to render the simulation results in the spatial database sensitive to changes in fallow availability. Comparison of the average simulated grain yield with the mean yield over the catchment shows that the simulations overestimate maize yields by 62%, 44% and 15% for scenario FU100, FU50 and FU25, respectively. The best agreement between simulated and observed crop yields at the district scale was found when using the assumption that 25% of the savanna is available as fallow land under the present cropping patterns, which corresponds to a fallow-cropland ratio of 0.9. Comparison with farm surveys shows that the combination of remote sensing and dynamic crop modelling with yield observations provides realistic estimates of effective fallow use at the regional scale. © 2010 Elsevier Ltd.</t>
  </si>
  <si>
    <t>Van der Velde M., Folberth C., Balkovic J., Ciais P., Fritz S., Janssens I.A., Obersteiner M., See L., Skalsky R., Xiong W., Penuelas J.</t>
  </si>
  <si>
    <t>Global Change Biology</t>
  </si>
  <si>
    <t>Crop production; Fertilizer; Food security; Nutrients; Phosphate rock; Resource use; Stoichiometry</t>
  </si>
  <si>
    <t>African crop yield reductions due to increasingly unbalanced Nitrogen and Phosphorus consumption</t>
  </si>
  <si>
    <t>The impact of soil nutrient depletion on crop production has been known for decades, but robust assessments of the impact of increasingly unbalanced nitrogen (N) and phosphorus (P) application rates on crop production are lacking. Here, we use crop response functions based on 741 FAO maize crop trials and EPIC crop modeling across Africa to examine maize yield deficits resulting from unbalanced N : P applications under low, medium, and high input scenarios, for past (1975), current, and future N : P mass ratios of respectively, 1 : 0.29, 1 : 0.15, and 1 : 0.05. At low N inputs (10 kg ha-1), current yield deficits amount to 10% but will increase up to 27% under the assumed future N : P ratio, while at medium N inputs (50 kg N ha-1), future yield losses could amount to over 40%. The EPIC crop model was then used to simulate maize yields across Africa. The model results showed relative median future yield reductions at low N inputs of 40%, and 50% at medium and high inputs, albeit with large spatial variability. Dominant low-quality soils such as Ferralsols, which are strongly adsorbing P, and Arenosols with a low nutrient retention capacity, are associated with a strong yield decline, although Arenosols show very variable crop yield losses at low inputs. Optimal N : P ratios, i.e. those where the lowest amount of applied P produces the highest yield (given N input) where calculated with EPIC to be as low as 1 : 0.5. Finally, we estimated the additional P required given current N inputs, and given N inputs that would allow Africa to close yield gaps (ca. 70%). At current N inputs, P consumption would have to increase 2.3-fold to be optimal, and to increase 11.7-fold to close yield gaps. The P demand to overcome these yield deficits would provide a significant additional pressure on current global extraction of P resources. © 2014 John Wiley &amp;amp; Sons Ltd.</t>
  </si>
  <si>
    <t>Africa</t>
  </si>
  <si>
    <t>No</t>
  </si>
  <si>
    <t>Annicchiarico P., Pecetti L., Abdelguerfi A., Bouzerzour H., Kallida R., Porqueddu C., Simoes N.M., Volaire F.</t>
  </si>
  <si>
    <t>Dactylis glomerata; Drought tolerance; Festuca arundinacea; Genotype×environment interaction; Plant adaptation; Summer dormancy</t>
  </si>
  <si>
    <t>Optimal forage grass germplasm for drought-prone Mediterranean environments</t>
  </si>
  <si>
    <t>Extensive livestock production is a basic socio-economic feature of rainfed Mediterranean agriculture that is threatened by overgrazing and desertification of natural grasslands and by climate change. The cultivation of improved, drought-tolerant perennial forages can alleviate these constraints. This study aimed to support breeders in choosing target species and plant types, and agronomists in setting site-specific forage recommendations for the western Mediterranean basin. Three-year dry matter (DM) yield and final survival of two cultivars of cocksfoot (Kasbah, completely summer dormant; Jana, non-dormant) and two of tall fescue (Centurion and Flecha, both incompletely dormant) that were top-performing in previous studies were assessed in six rainfed sites of Algeria, France, Italy, Morocco and Portugal. Site mean annual water for the crop ranged from 321 to 669. mm. On average, tall fescue displayed higher DM yield and a slight trend towards greater persistence than cocksfoot. However, species and cultivars within species displayed interaction with location. Factorial regression was preferable to other techniques for modelling adaptive responses. Cultivar DM yield was modelled as a function of spring-summer (April-September) drought stress and late-spring (May-June) daily maximum temperatures of locations, whereas cultivar final survival was modelled as a function of mean annual water available and absolute minimum temperature of locations. Indications on expected best-performing material were produced for combinations of these climatic variables, highlighting the excellent yielding ability of Flecha across drought-prone environments, the good persistence of Flecha and Kasbah in most environments, and the adaptation of the remaining cultivars to specific climatic conditions. Besides driving cultivar recommendations, our results can support breeders' decisions also in view of predicted climate changes. Tall fescue has general interest for Mediterranean drought-prone areas. Completely summer-dormant cocksfoot germplasm could also be useful for these areas, especially the warmer ones, if its yielding ability in the cool season could definitely be improved. © 2013 Elsevier B.V.</t>
  </si>
  <si>
    <t>Algeria, Morocco</t>
  </si>
  <si>
    <t>Becker M., Johnson D.E.</t>
  </si>
  <si>
    <t>Irrigation; Nitrogen; Rice; Weeds; West Africa</t>
  </si>
  <si>
    <t>Rice yield and productivity gaps in irrigated systems of the forest zone of Cote d'Ivoire</t>
  </si>
  <si>
    <t>Much of the rapidly growing demand for rice in West Africa will be met from increased production in irrigated lowlands, which cover about 12% of the regional rice-growing area. A large potential for expansion of irrigated areas exists particularly in the inland valleys of the humid forest zone. Current production is characterized by large variability in productivity, management practices and production constraints. Quantifying the variability in rice yield and identifying the determining factors are prerequisites to the development of site-specific recommendations and to improved targeting of technologies. Diagnostic on-farm trials were conducted on 64 irrigated lowland fields in the humid forest zone of southern Cote d'Ivoire, in 1995-1996. This was a part of the regional gradient study of irrigated systems from the desert margin to the humid forest zone. Cropping calendars, field operations and input use were monitored. Weed biomass, rice N uptake, and grain yield were determined in farmers' fields as well as in super-imposed, researcher-managed subplots (clean weeding, no N control, and mineral fertilizer N application). Rice yield potential was simulated by using the Oryza-S crop growth model. Yield losses were attributed to management factors based on performance of rice in researcher-managed subplots (management-related yield gap) and by multiple regression with management options. Grain yields varied between 0.2 and 7.3 Mg ha-1 with mean yields of 3.2 in partially and 4.2 Mg ha-1 in fully irrigated systems, 44% and 57% of the potential yield of 7.3 Mg ha-1, respectively. Age of seedlings at transplanting, timeliness of operations and application of P fertilizer were correlated to yield and explained 60% of the observed variability. Grain yield was correlated with N uptake (r2 = 0.93(***)) but not with N application rate. Split application of mineral fertilizer N was associated with a 0.48 Mg ha-1 yield increase (p = 0.002), regardless of the quantity applied. Additional weeding increased yield only in systems with imperfect irrigation. Weed biomass was reduced with improved water control and it increased with age of seedlings at transplanting, and was higher in direct-seeded than in transplanted rice. Echinochloa spp. were the most common weeds in fully irrigated systems and Panicum laxum was more common in the imperfectly irrigated fields. While improved water management was associated with substantial rice yield increases (1.16 Mg ha-1), the timeliness of transplanting, weeding and N fertilization appears to be the key to increased rice yields in the forest zone of West Africa.</t>
  </si>
  <si>
    <t>Ivory Coast</t>
  </si>
  <si>
    <t>Abdrabbo M.A.A., Hashem F.A., Elsayed M.L., Abul-Soud M.A., Farag A.A., Hamada M.M., Refaie K.M.</t>
  </si>
  <si>
    <t>Life Science Journal</t>
  </si>
  <si>
    <t>Agro-meteorological data; And water use efficiency; Climate changes; Crop simulation model; Evapotranspiration; Grain and straw yield; Sowing date; Water requirement</t>
  </si>
  <si>
    <t>Evaluation of CSM-ceres-maize model for simulating maize production in northern delta of Egypt</t>
  </si>
  <si>
    <t>There is widespread consensus that Egypt is among the developing countries that are most vulnerable to the likely negative impacts of climate change. Northern Egypt is the most threaten area under Egyptian conditions. The expected climate change impacts are the driving force to investigate the suitable sowing date and irrigation requirements to face the food security needs. A field study was conducted in 2011 and 2012 at El-Bosaily farm in the Northern coast of Egypt. The main objectives of this study were to adapt maize production under expected climate change impacts via evaluating the response of the Single Cross 10 maize (Zea mays L.) hybrid to three different sowing dates (SD) (1st and mid of May and 1st of June) and four applied irrigation levels 0.6, 0.8, 1.0 and 1.2 of ETc which applied by drip irrigation system. No. of leaves, leaf area index, number of days for 50 % tasseling and silking, grain yield (g/plant), average weight of 100 seeds and straw yield (g/plant) were determined beside water use efficiency. The obtained results showed that the 0.6 and 0.8 of (ETc) irrigation treatments attributed to decline vegetative growth as well as growth yield. Nevertheless, the 1.2 irrigation treatments gave the highest grain yield and vegetative growth which was compensated the amount of water consumed. The highest yield was obtained by the second sowing date followed by the third one. The final results show that the 0.6 irrigation level gave the highest water use efficiency; increasing irrigation water above 0.6 from ETc led to decrease water use efficiency. The lowest value of seasonal water consumption was recorded by the first sowing date while the second date gave the highest seasonal water consumption. Calibration and validation of CERES-Maize crop simulation model using experimental datasets of years 2011 and 2012 were done successfully giving very excellent values for RMSE and d- Stat evaluation indexes. Environmental modification option of the model was used to rise maximum and minimum temperature by 1.5°C and 3.5°C for both seasons. Reductions in grain yield for 1.5°C scenario arrived to -25.1 than 2011 year and -31.9% than 2012 year. Using 3.5°C scenario caused declines in grain yield arrived to -54.8% than 2011 year and -66.2% than 2012 year. © 2013. Marsland Press, Zhengzhou University.</t>
  </si>
  <si>
    <t>Egypt</t>
  </si>
  <si>
    <t>Gerardeaux E., Giner M., Ramanantsoanirina A., Dusserre J.</t>
  </si>
  <si>
    <t>Cropping system. Climate changes; Malagasy highlands; Rainfed rice; Weather generator; Yield prediction</t>
  </si>
  <si>
    <t>Positive effects of climate change on rice in Madagascar</t>
  </si>
  <si>
    <t>Food security in many countries is threatened due to rapid population growth. Rising temperatures and carbon dioxide, rainfall irregularity, and global warming may have serious consequences on rice production and hence food security. However, there is limited knowledge on the precise effects of global warming on crops, in particular on rice which is a major staple crop and contributor to food security. Most reports have focused on irrigated rice in India or China but much less is known about rainfed rice cropping systems in Madagascar. In the Malagasy highlands, the most populated part of Madagascar, land pressure has led to saturation of irrigated lands and the adoption of rainfed cropping systems on hilltops. The present article reports the impact of various climate changes on rice productivity in four cropping systems using the CERES-Rice model. The cropping systems include two tillages components, hand-plowed and no-tillage, and two fertilization rates: low and high nitrogen. A locally adapted rice cultivar was calibrated and validated using a dataset based on experiments conducted over a 6-year period. Daily weather data were generated for a set of 90 virtual years, from 2010 to 2099. Our results show that no-tillage systems have no advantage for climate change issues. Nitrogen was a major constraint for crops in hand-plowed and no-tillage systems. We found negative effects of climate change on soil carbon and nitrogen. By contrast, we found positive effects of temperature and increased CO2 on rice growth. The overall effects on rice yields are positive under the most pessimistic climate change scenarios but we demonstrate that the sustainability of these systems is threatened.© INRA and Springer-Verlag, France 2012.</t>
  </si>
  <si>
    <t>Madagascar</t>
  </si>
  <si>
    <t>Connor D., Comas J., Macpherson H.-G., Mateos L.</t>
  </si>
  <si>
    <t>Animal production; Biophysical model; Cropping system; Financial analysis; Grazing; Rural village; Senegal river; Sustainable development</t>
  </si>
  <si>
    <t>Impact of small-holder irrigation on the agricultural production, food supply and economic prosperity of a representative village beside the Senegal River, Mauritania</t>
  </si>
  <si>
    <t>A considerable effort to rehabilitate and extend degraded irrigation schemes is taking place along the Mauritanian side in the Senegal River Valley. To increase understanding of the effects of these activities on the population, a model was used to analyse how the irrigated agriculture production interacts with other production systems, human food supply, and economic prosperity in a representative village in the Middle Valley. The activities in the village comprise grazing of mostly goats and sheep on shrubland, rain fed cropping, partly on saturated soil as river or plain floods recede, and an irrigation area of 32 ha soon to be enlarged to 90 ha. The production environment is characterized by a long dry winter, small, highly variable summer rainfall, and high temperatures and evaporative conditions. River flooding is variable and dependant on rainfall at great distance from the village. Using a generated weather series, the model evaluates the fodder supply for livestock on the shrubland, the productivity of grain and stubble for human and animal consumption, respectively, together with the human labour, and fertilizer and fuel requirements to maintain optional production scenarios. A financial sector calculates cash balance. Established cropping practice uses cowpea, sorghum, millet and rice, the latter on irrigated land. All families have equal access to grazing on the shrubland but different access to rain fed, flood land, and irrigation cropping. The model evaluates the impact of production scenarios on identified family types with distinct resources, extending current practice to a more diverse use of irrigated land by introducing alternative summer (sorghum) and new winter (cowpea) crops. The analysis of the current scenarios reveals the small and variable productivity of the shrubland, the precarious situation facing a family with access to rain-fed cropping only, and the stabilizing, although still inadequate, impact of the initial irrigation project. Expansion of the irrigation area, and more diversified cropping, will provide more families with access to irrigation but the small area available to each family (0.50 ha) will not produce sufficient grain or straw unless cropping is intensified to include a second winter crop. With that, additional benefits will flow indirectly to villagers without access to irrigation, through increased requirement for labour and sale of grain and fodder. The expanded irrigation area increases the stock carrying capacity of the village, raising concerns for the sustainable management of the shrubland. © 2007 Elsevier Ltd. All rights reserved.</t>
  </si>
  <si>
    <t>Mauritania</t>
  </si>
  <si>
    <t>Cheeroo-Nayamuth F.C., Robertson M.J., Wegener M.K., Nayamuth A.R.H.</t>
  </si>
  <si>
    <t>Irrigation; Modelling; Radiation; Rainfall; Sugar cane; Temperature; Variability</t>
  </si>
  <si>
    <t>Using a simulation model to assess potential and attainable sugar cane yield in Mauritius</t>
  </si>
  <si>
    <t>The Mauritian sugar cane (Saccharum spp.) industry is characterised by high climatic variability both from year-to-year and across ago-climatic zones. There is a need to assess yield variation with a view to facilitate crop management as well as investment decision-making, such as irrigation schemes. The aim of this study is to assess the feasibility of using crop simulation modelling to quantify potential and attainable yield at contrasting sites. Potential yield is that limited by temperature, radiation, for a given cultivar and season length, while attainable yield has the additional constraint of water supply (rainfall and irrigation where it is applied). The sugar cane module of the Agricultural Productions Systems Simulator (APSIM-Sugar cane) had not been previously used under Mauritian conditions. Hence, the first step is to validate the model using dam from growth analysis experiments with plant and ratoon crops of three contrasting commercial cultivar (R 570, M 13/56 and M 555/60), harvested at two dates (July and October) at two sites. The validation step showed that only a limited number of crop coefficients needed adjustment: those concerning canopy expansion, biomass partitioning and crop development. Linear fit of simulated and observed data were close to the 1:1 line and coefficients of determination were highly significant for LAI (r2=0.66), above-ground biomass (r2=0.84), dry weight of cane (r2=0.73) and sucrose yield (r2=0.78). There was some indication that model modification for the effects of water stress and flowering on canopy development and biomass accumulation would improve the simulations. The model was used to assess the variability in potential and attainable yield at three sites (Pamplemousses, Medine and Reduit) using long-term climate data for the period 1961-1995. Simulations were conducted for rainfed and fully irrigated scenarios. The three sites contrasted in annual rainfall, solar radiation and mean temperature and hence in expected potential and attainable yield. The range in model-simulated yields of cultivar R 570 were close to the range of experimentally observed yields at the selected sites under rainfed and fully irrigated conditions. Simulated yields were more variable under rainfed than irrigated production, with variability increasing across sites as mean annual rainfall decreased. Under rainfed production, yield was poorly correlated with annual rainfall at all sites. At all sites, irrigated yields across the climatic record were highly positively correlated with mean daily solar radiation. The study showed that it is feasible to import a pre-existing model, parameterise it for local cultivars and conduct scenario analysis. (C) 2000 Elsevier Science B.V.</t>
  </si>
  <si>
    <t>Mauritius</t>
  </si>
  <si>
    <t>Bouazzama B., Mailhol J.C., Xanthoulis D., Bouaziz A., Ruelle P., Belhouchette H.</t>
  </si>
  <si>
    <t>Crop models; CropSyst; Morocco; PILOTE; Silage maize; Water stress</t>
  </si>
  <si>
    <t>Silage maize growth simulation using pilote and cropsyst model</t>
  </si>
  <si>
    <t>Models simulating the effects of water stress on crop growth can be valuable tools for improving water management. PILOTE, an operative crop model, and CropSyst, a more sophisticated one, are compared on the basis of the simulation of silage maize (Zea maize L.) growth for 2years (2009-2010) under different water supply regimes in the semi-arid climate of Tadla (Morocco). Both based on Beer's law via the intercepted potential active radiation (IPAR) regarding dry matter accumulation, the models differ in the level of complexity describing crop development, biomass growth, root water uptake principle and consequently, in the number of input parameters. The models were calibrated on an unstressed irrigation treatment in 2009, and were validated on other stressed and unstressed treatments in 2009 and 2010. Although PILOTE required fewer input parameters and data than CropSyst, it performed similarly and often better when simulating both biomass and soil water balance. Therefore, for water management purposes only, the use of a simpler model such as PILOTE can be recommended. © 2013 John Wiley &amp; Sons, Ltd.</t>
  </si>
  <si>
    <t>Morocco</t>
  </si>
  <si>
    <t>Confalonieri R., Bregaglio S., Cappelli G., Francone C., Carpani M., Acutis M., El Aydam M., Niemeyer S., Balaghi R., Dong Q.</t>
  </si>
  <si>
    <t>Crop monitoring; CropSyst; Morris method; Sobol' method; WOFOST; Yield forecasting</t>
  </si>
  <si>
    <t>Wheat modeling in Morocco unexpectedly reveals predominance of photosynthesis versus leaf area expansion plant traits</t>
  </si>
  <si>
    <t>This report shows the results of the first multi-year spatially distributed sensitivity analysis carried out on two complex agroecological models. Wheat is the staple food of 1.5 billion people worldwide. Projected trends in wheat global demand reveal risks of food security over the next decades. Systems for large-area crop monitoring and yield forecasting are needed to support agricultural policies, especially in developing countries. Among those crop systems, the most sophisticated ones are based on crop simulation models. Published reports of sensitivity analyses performed on different crop models show that parameters related to leaf area expansion are often considered as the most important. Here we show that, on the contrary, photosynthesis parameters are more relevant under the conditions explored. We carried out the sensitivity analysis on the models WOFOST and CropSyst for wheat simulation in Morocco. Due to the high number of model runs to be performed, a two-step procedure was adopted: The Morris method was used to identify parameters with a negligible effect, and then the Sobol method was applied on remaining parameters. Environmental and management information were obtained from the European Commission MARS database. Our results show that photosynthesis parameters explained more than 75 % of the total output variance for CropSyst and more than 70 % for WOFOST. On the contrary, parameters related to leaf area expansion were less relevant. Geographical patterns shown by sensitivity analysis results under heterogeneous conditions can help breeders to select specific plant traits, in order to develop phenotypes suitable for specific conditions, e.g., varieties with a higher level of thermal adaptation in the Southern regions. © 2012 INRA and Springer-Verlag, France.</t>
  </si>
  <si>
    <t>Heng L.K., Asseng S., Mejahed K., Rusan M.</t>
  </si>
  <si>
    <t>APSIM; Arid and semi-arid; Grain yield; Nitrogen fertiliser; Rain-fed wheat; Supplemental irrigation; WANA</t>
  </si>
  <si>
    <t>Optimizing wheat productivity in two rain-fed environments of the West Asia-North Africa region using a simulation model</t>
  </si>
  <si>
    <t>The performance of a crop simulation model (agricultural production systems simulator model, APSIM-Nwheat) was tested using data obtained from several locations in the rain-fed environments of West Asia and North Africa (WANA) in Morocco and Jordan. The model was able to simulate wheat grain yields reasonably well except at one site in one season in Morocco. The model was subsequently used to analyze the effect of soil type (soil water-holding capacity), rate and timing of nitrogen (N) fertiliser, initial soil moisture storage, cultivars (early versus late), sowing dates and density and supplemental irrigation (SI) in optimizing wheat production using 20 years of historical weather records from Morocco. The simulation indicated that yields were often limited by the amount and timing of rainfall. While the effect of N fertiliser was minimal or detrimental in dry years, it improved grain yields in wet years and when crops were sown early combined with pre-sown stored plant available water in the soil. The analysis showed that early sowing is important for achieving high yields by avoiding terminal water deficit. There is little difference between grain yields when current practice of about 300 plants/m2 was compared with a density of 150 plants/m2. This implies that there is scope for reducing current planting density to save seeds without reducing yields. The simulation analysis highlighted that 40 mm of SI at sowing significantly improved average grain yields as a result of enabling early crop establishment, in particular with a N fertiliser application of 40 kg N/ha. The analysis indicated that wheat grain yields in the arid and semi-arid rain-fed regions of WANA can be improved compared to current yield levels by adjusting N management to soil type, pre-sowing soil water availability, sowing opportunity and the availability of SI. © 2006 Elsevier B.V. All rights reserved.</t>
  </si>
  <si>
    <t>Debaeke P.</t>
  </si>
  <si>
    <t>Agronomie</t>
  </si>
  <si>
    <t>Crop management; Irrigation; Scenario analysis; Water-limited environment; Wheat</t>
  </si>
  <si>
    <t>Scenario analysis for cereal management in water-limited conditions by the means of a crop simulation model (STICS)</t>
  </si>
  <si>
    <t>Crop simulation models are frequently used to evaluate the impacts of water resources (soil, weather and irrigation) on crop production and the environment. This study illustrates the possibilities offered by STICS 4.0 in water-limited environments. Numerical experiments were carried out on winter wheat in order to evaluate drought escape and crop rationing in 3 climatic environments: Avignon, Meknès (Morocco) and Toulouse. The Passioura [33] framework which disaggregates grain yield of cereals into 3 terms: water transpired, transpiration efficiency and the harvest index, was used to analyze the simulation results. Interactions between cultivar earliness and water supply were shown for yield: early-maturing genotypes yielded more in semi-arid conditions because of terminal stress; where intermittent stress was observed (as in Toulouse), no stable ranking was observed between cultivars differing by the date of anthesis. The contribution of soil evaporation to total water use was reduced by rapid canopy closure (fast-growing cultivar and high plant density). On the other hand, water stress during grain filling was more frequent with excessive plant density. Crop management systems resulting from different combinations of cultivar earliness, plant density and supplemental irrigation were simulated: a drought-escaping strategy (early genotype) and crop rationing (low plant density) were suggested under rainfed (semi-arid) conditions. With irrigation or under wetter conditions, yield should be improved by maximizing early canopy closure (high density) and lengthening the growing season period (late genotype). This simulation exercise contributed to the qualitative evaluation of the STICS model for water-limited agriculture.</t>
  </si>
  <si>
    <t>Eyshi Rezaei E., Gaiser T., Siebert S., Sultan B., Ewert F.</t>
  </si>
  <si>
    <t>Climate change; Crop modeling; Precipitation; Soil fertility; Temperature</t>
  </si>
  <si>
    <t>Combined impacts of climate and nutrient fertilization on yields of pearl millet in Niger</t>
  </si>
  <si>
    <t>Effects of climate variability and change on yields of pearl millet have frequently been evaluated but yield responses to combined changes in crop management and climate are not well understood. The objectives of this study were to determine the combined effects of nutrient fertilization management and climatic variability on yield of pearl millet in the Republic of Niger. Considered fertilization treatments refer to (i) no fertilization and the use of (ii) crop residues, (iii) mineral fertilizer and (iv) a combination of both. A crop simulation model (DSSAT 4.5) was evaluated by using data from field experiments reported in the literature and applied to estimate pearl millet yields for two historical periods and under projected climate change. Combination of crop residues and mineral fertilizer resulted in higher pearl millet yields compared to sole application of crop residues or fertilizer. Pearl millet yields showed a strong response to mean temperature under all fertilization practices except the combined treatment in which yields showed higher correlation to precipitation. The crop model reproduced reported yields well including the detected sensitivity of crop yields to mean temperature, but underestimated the response of yields to precipitation for the treatments in which crop residues were applied. The crop model simulated yield declines due to projected climate change by -11 to -62% depending on the scenario and time period. Future crop yields in the combined crop residues. +. fertilizer treatment were still larger than crop yields in the control treatment with baseline climate, underlining the importance of crop management for climate change adaptation. We conclude that nutrient fertilization and other crop yield limiting factors need to be considered when analyzing and assessing the impact of climate variability and change on crop yields. © 2014 Elsevier B.V.</t>
  </si>
  <si>
    <t>Niger</t>
  </si>
  <si>
    <t>Roudier P., Sultan B., Quirion P., Baron C., Alhassane A., Traore S.B., Muller B.</t>
  </si>
  <si>
    <t>International Journal of Climatology</t>
  </si>
  <si>
    <t>Africa; Agriculture; Millet; Niger; Risk aversion; Seasonal forecast</t>
  </si>
  <si>
    <t>An ex-ante evaluation of the use of seasonal climate forecasts for millet growers in SW Niger</t>
  </si>
  <si>
    <t>This work assesses the value of climate forecasts for millet growers in Niger. We quantify the potential value of three kinds of categorical forecasts assigning cumulated rainfall during the forthcoming rainy season by tercile (dry, normal, or humid): (i) a realistic imperfect tercile forecast; (ii) a perfect tercile forecast; and (iii) a perfect tercile forecast which includes a prediction of rainy season onset and offset dates. Eighteen management strategies are assessed. Corresponding yields are computed using the SARRA-H crop model then converted into utility by taking into account risk-aversion. Simulations over an historical 18-year period 1990-2007 show that benefit is lowest with imperfect tercile forecasts (+6.9%), higher (+11%) with perfect tercile forecasts, and reaches + 31% when enhanced adaptation strategies and additional climatic indices are available. These results show that improving existing forecast systems by including the prediction of onset and cessation of rainfall is of great value. © 2011 Royal Meteorological Society.</t>
  </si>
  <si>
    <t>climate forecast</t>
  </si>
  <si>
    <t>Akponikpe P.B.I., Minet J., Gerard B., Defourny P., Bielders C.L.</t>
  </si>
  <si>
    <t>Agro-climatic risk; Field dispersion; GIS; Millet; Rainfall; Soil fertility; Variability</t>
  </si>
  <si>
    <t>Spatial fields' dispersion as a farmer strategy to reduce agro-climatic risk at the household level in pearl millet-based systems in the Sahel: A modeling perspective</t>
  </si>
  <si>
    <t>The rainfall pattern in the Sahel is very erratic with a high spatial variability. We tested the often reported hypothesis that the dispersion of farmers' fields around the village territory helps mitigate agro-climatic risk by increasing yield stability from year to year. We also wished to evaluate whether this strategy had an effect on the yield disparity among households in a village. Based on a network of approximately 60 rain gauges spread over 500km2 in the Fakara region (Southwest Niger), daily rainfall was interpolated at 300m×300m resolution over a 12-year period. This data was used to compute, by means of the APSIM crop simulation model, millet biomass and grain yields at the pixel scale. Simulated yields were combined with the land tenure map of the Banizoumbou village in a GIS to assess millet yield at field and household level. Agro-climatic risk analysis was performed using linear regression between a spatial dispersion index of household fields and the inter-annual (instability) and inter-household (disparity) millet yield variability of 107 households in the village territory. We find that the spatial variability of annual rainfall induces an even higher spatial variability of millet production at pixel, field and household levels. The dispersion of farm fields reduces moderately but significantly the disparity of millet yield between households each year and increases the inter-annual yield stability of a given household. The less the household fields are scattered, the more the presence of a fertility gradient around the village enhances the inter-annual stability but also the disparity between households. Our results provide evidence that field dispersion is an effective strategy to mitigate agro-climatic risk, as claimed by farmers in the Sahelian Niger. Although the results should be confirmed by further research on longer term rainfall spatial data, it is clearly advisable that any land reforms in the area take into account the benefits of field dispersion to mitigate climatic risk. © 2010 Elsevier B.V.</t>
  </si>
  <si>
    <t>Scattering of fields as adaptation option</t>
  </si>
  <si>
    <t>Marteau R., Sultan B., Moron V., Alhassane A., Baron C., Traore S.B.</t>
  </si>
  <si>
    <t>Farmers' strategies; Grain yield; Niger; Onset date; Pearl millet; Sowing date</t>
  </si>
  <si>
    <t>The onset of the rainy season and farmers' sowing strategy for pearl millet cultivation in Southwest Niger</t>
  </si>
  <si>
    <t>A multi-year (2004-2009) field survey of on-farm sowing practices in 10 villages located in south-west Niger close to Niamey, is analysed to investigate the relationships (i) between rainfall and the sowing date of pearl millet and the risk of sowing failure, (ii) between sowing and meteorological/agro-climatic onset dates, (iii) between sowing/onset dates, and simulated and observed yield/biomass at the end of the season. Even if some villages sow without any synchronous or anterior rainfall, most parcels (73% out of the 1551 available cases) are sown during and just after a 2-day wet spell receiving at least 10 mm. In fact, there is a strong correlation (r= 0.82-0.95 depending on onset definition) between the spatial averages of onset and of sowing dates. Most of the failed sowings (≈22% of total sowings) are related to dry spells lasting at least 7 days after an initial 2-day wet spell receiving less than 10 mm. Simulations with the "Système d'Analyse Régionale des Risques Agronomiques - version Habillée" crop model show that the ideal sowing date, retrospectively computed as the one maximizing simulated yield, is on average about 6 days later than the observed one. Despite the large inter-village variance and the relatively weak inter-annual signal in onset dates and seasonal amounts, there is a tendency for weaker yields and especially weaker amounts of biomass for late onset. But crop simulations show that sowing very early, as for example during or just after the first wet spell when at least 90% of rainfall stations receive simultaneously at least 1 mm in two consecutive days (i.e. meteorological onset), does not necessarily maximize simulated yield because of the high risk of long-lasting post-onset dry spells. The farmers' strategy, that is sowing their field during or just after the first significant wet spell, is combined with the use of photoperiodic varieties to provide the best-suited response to the temporal and spatial variability of onset of the rainy season. © 2011 Elsevier B.V.</t>
  </si>
  <si>
    <t>Akponikpe P.B.I., Gerard B., Michels K., Bielders C.</t>
  </si>
  <si>
    <t>APSIM; Decision support; Fertilizer; Manure; Nitrogen; Pearl millet; Rainfall; Residue; Sahel; Simulation</t>
  </si>
  <si>
    <t>Use of the APSIM model in long term simulation to support decision making regarding nitrogen management for pearl millet in the Sahel</t>
  </si>
  <si>
    <t>Soil fertility and climate risks are hampering crop production in the Sahelian region. Because experiments with only a few fertility management options on a limited number of sites and years cannot fully capture the complex and highly non-linear soil-climate-crop interactions, crop growth simulation models may suitably complement experimental research to support decision making regarding soil fertility and water management. By means of a long term (23 years) scenario analysis using the Agricultural Production Systems Simulator (APSIM) model, this study investigates millet response to N in view of establishing N recommendations better adapted to subsistence small-holder millet farming in the Sahel. Prior to this, the APSIM model was tested on a rainfed randomized complete block experiment carried out during the 1994 and 1995 cropping seasons, having contrasting rainfall conditions. The experiment combined, at three levels each, the application of cattle manure (300, 900 and 2700 kg ha-1), millet residue (300, 900 and 2700 kg ha-1) and mineral fertilizer (unfertilized control, 15 kg N ha-1 + 4.4 kg P ha-1 and 45 kg N ha-1 + 13.1 kg P ha-1) at ICRISAT Sahelian Center, Niger. The model suitably predicted plant available water PAW and the simulated water and nitrogen stress were in agreement with measurement (water) and expectation (N) regarding the fertilizer and rainfall conditions of the experiment. APSIM simulations were in satisfactory agreement with the observed crop growth except for the highest crop residue application rates (&amp;gt;900 kg ha-1). For biomass and grain yield, the model performance was relatively good in 1994 but biomass yields were slightly overpredicted in 1995. The model was able to adequately reproduce the average trend of millet grain yield response to N inputs from manure and fertilizer, and to predict the overall observed higher grain yield in 1995 compared to 1994, despite the better rainfall in 1994. The 23-year, long term scenario analysis combining different application rates of cattle manure, millet residue and mineral fertilizer, showed that moderate N application (15 kg N ha-1) improves both the long term average and the minimum yearly guaranteed yield without increasing inter-annual variability compared to no N input. Although it does imply a lower average yield than at 30 kg N ha-1, the application of 15 kg N ha-1 appears more appropriate for small-holder, subsistence farmers than the usual 30 kg N ha-1 recommendation as it guarantees higher minimum yield in worst years, thereby reducing their vulnerability. © 2009 Elsevier B.V. All rights reserved.</t>
  </si>
  <si>
    <t>Soler C.M.T., Maman N., Zhang X., Mason S.C., Hoogenboom G.</t>
  </si>
  <si>
    <t>Journal of Agricultural Science</t>
  </si>
  <si>
    <t>Determining optimum planting dates for pearl millet for two contrasting environments using a modelling approach</t>
  </si>
  <si>
    <t>Pearl millet [Pennisetum glaucum (L) R. Br.] is an important cereal crop in Niger, West Africa and a potential crop for the United States of America (USA). Only a few studies have been conducted in either country to identify the optimum planting dates for high and stable yields, in part because planting date experiments are resource-intensive. Crop simulation models can be an alternative research tool for determining optimum planting dates and other management practices. The objectives of the present study were to evaluate the performance of the Cropping System Simulation Model (CSM)-CERES-Millet model for two contrasting environments, including Mead, Nebraska, USA and Kollo, Niger, West Africa and to use the model for determining the optimum planting dates for these two environments. Field experiments were conducted in both environments to study the impact of nitrogen fertilizer on grain yield of three varieties in Kollo and three hybrids in Mead and their associated growth and development characteristics. The CSM-CERES-Millet model was able to accurately simulate growth, development and yield for millet grown in these two contrasting environments and under different management practices that included several genotypes and different nitrogen fertilizer application rates. For Kollo, the optimum planting date to obtain the maximum yield was between 13 and 23 May for variety Heini Kirei, while for the other varieties the planting dates were between 23 May and 2 June. For Mead, the planting date analysis showed that the highest simulated yield was obtained, on average, between 19 and 29 June for hybrid 59022A x 89-083 and 1361M x 6Rm. Further studies should focus on evaluation and application of the millet model for other agroclimatic regions where pearl millet is an important crop. © 2008 Cambridge University Press.</t>
  </si>
  <si>
    <t>Sultan B., Baron C., Dingkuhn M., Sarr B., Janicot S.</t>
  </si>
  <si>
    <t>Agricultural impacts; Crop modelling; Intra-seasonal variability; Monsoon onset; Sowing date; West Africa</t>
  </si>
  <si>
    <t>Agricultural impacts of large-scale variability of the West African monsoon</t>
  </si>
  <si>
    <t>Agriculture in the Sudano-Sahelian zone is heavily dependent on the seasonal characteristics of rainfall. This study seeks to characterise components of regional climatic variability and their impact on simulated, attainable, plot level yields of millet. First we describe at a regional scale two main events in the seasonal pattern of the monsoon over West Africa by using a daily rainfall dataset over the 1968-1990 period, that is, (i) the onset of the summer monsoon characterised by an abrupt northward shift of the ITCZ from 5°N to 10°N around 24 June, and (ii) large and coherent intra-seasonal rainfall fluctuations at two different time scales, around 15 and 40 days. Second, we investigate the impact of these regional phenomena on local crop yields using SARRAH, a crop model simulating attainable yield, i.e. water and climate limited but not nutrient limited yield, by means of sensitivity analyses. The response of attainable yield to sowing date is studied for 19 years of the 1968-1990 period for a 90-day millet crop at Niamey. The results indicate that information on regional climate dynamics might help improve crop production locally. It is shown that the regional onset of the monsoon is very close to the ideal sowing date, derived from simulations, at Niamey and that simulated yields are much higher for these dates than for those identified with the traditional rule based on local rainfall. Taking into account the regional onset of monsoon thus seems to improve the relationship between water available and water used by the plant, and thus seems to potentially increase crop water use. Where attainable, simulated yields using the monsoon onset criterion are low, they are generally caused by intra-seasonal dry spells that have differential impact depending on phenological stage of the crop. © 2004 Elsevier B.V. All rights reserved.</t>
  </si>
  <si>
    <t>Sultan B., Baron C., Dingkuhn M., Janicot S.</t>
  </si>
  <si>
    <t>Dokumentacja Geograficzna</t>
  </si>
  <si>
    <t>Agronomic applications and the study of the monsoon in West Africa [Applications agronomiques de l'etude de la dynamique regionale de la mousson en Afrique de l'Ouest]</t>
  </si>
  <si>
    <t>West African Sahel depends mainly on rain fed agriculture. Rainfall available for this agriculture is concentrated in a very short-time range leading to an extreme sensitivity of yield to monsoon fluctuations at different time-scales. The aim of this study is to document the impact of these fluctuations on the yield of mil crop through sensitivity experiments of a crop model.</t>
  </si>
  <si>
    <t>Mayus M., Van Keulen H., Stroosnijder L.</t>
  </si>
  <si>
    <t>Bauhinia rufescens; Light reduction; Pearl millet; Soil water; Spatial heterogeneity; Temporal heterogeneity</t>
  </si>
  <si>
    <t>A model of tree-crop competition for windbreak systems in the Sahel: Description and evaluation</t>
  </si>
  <si>
    <t>A model was developed to simulate the effects of competition for soil water and radiation between windbreaks and pearl millet crops in the Sahel. These effects on millet (Pennisetum glaucum (L.) R. Br.) growth were simultaneously simulated for each millet row parallel to the windbreaks with small time steps for soil water processes, radiation availability and crop assimilation. The crop routine of the model was based on an existing semi-deterministic model. The soil-water flow was simulated in two dimensions to account for horizontal gradients. Competition for water was expressed by distributing the available soil water between trees and millet in proportion to its uptake rates in a non-competitive situation. Competition for light was incorporated as light reduction through a two-dimensional (windbreak) barrier with time-increasing height and density. Tree parameters were introduced as fixed values or as time-dependent forcing functions. Crop, windbreak trees (Bauhinia rufescens Lam.), and soil data inputs were either field-determined or obtained from literature. Reasonable agreement between simulated and measured soil water content and dry matter production was obtained under the conditions in Niger. Global radiation intensities and soil water contents were simulated satisfactorily as a function of time and the distance from the windbreak. Hence, the model is appropriate to analyse competition for light and water between windbreaks and crops.</t>
  </si>
  <si>
    <t>Wind break introduction</t>
  </si>
  <si>
    <t>Bidogeza J.C., Hoogenboom G., Berensten P.B.M., de Graaff J., Oude Lansink A.G.J.M.</t>
  </si>
  <si>
    <t>Journal of Crop Improvement</t>
  </si>
  <si>
    <t>crop simulation models; crop yield; DSSAT; inorganic fertilizer; organic fertilizer; Rwanda</t>
  </si>
  <si>
    <t>Application of DSSAT Crop Models to Generate Alternative Production Activities Under Combined Use of Organic-Inorganic Nutrients in Rwanda</t>
  </si>
  <si>
    <t>The low agricultural productivity of Rwanda reflects the poor soil fertility status caused by a low organic matter and high soil acidity that characterizes a large part of the country. Experimental trials have shown that a combined use of organic and inorganic fertilizers can increase crop yield. However, there are no guidelines for combined nutrients of different sources and qualities. Crop growth models can assist in the evaluation of the integration of organic and inorganic fertilizers. The Decision Support System for Agrotechnology Transfer (DSSAT) presents a collection of such crop models. The objective of this study was to determine alternative production activities through yield prediction of several crops under combined use of organic and inorganic fertilizers on Oxisols and Inceptisols in eastern Rwanda and to determine the best fertility management options. The DSSAT crop models were used to quantify the alternative production activities. The simulation of crop yield showed that predicted crop yield was distinctly higher than the actual yield for the current small-scale farming practices common in the region. The predicted yields for beans (Phaseolus vulgaris), groundnut (Arachis hypogaea), and cassava (Manihot esculenta) were approximately the same for all treatments, whereas the combined application of Tithonia diversifolia and Diammonium phosphate appeared to predict higher yields for maize (Zea mays) and sorghum (Sorghum bicolor). Yield prediction for all crops was higher on the Inceptisols than on the Oxisols because of the better chemical and physical conditions of Inceptisols. This is in line with reality. © 2012 Copyright Taylor and Francis Group, LLC.</t>
  </si>
  <si>
    <t>Rwanda</t>
  </si>
  <si>
    <t>Diagana B., Antle J., Stoorvogel J., Gray K.</t>
  </si>
  <si>
    <t>Carbon sequestration; Economic potential; Model; Senegal</t>
  </si>
  <si>
    <t>Economic potential for soil carbon sequestration in the Nioro region of Senegal's Peanut Basin</t>
  </si>
  <si>
    <t>This paper presents results from an analysis of the economic potential for soil carbon sequestration in the Nioro region of Senegal's Peanut Basin. This analysis was based on the linkage of site-specific biophysical models and economic simulation models using the Tradeoff Analysis System to simulate farmers' participation in contracts to sequester soil carbon. Available soils and climate data were used to implement the DSSAT/Century models to estimate crop yields and changes in soil carbon stocks under nine scenarios of increased fertilizer use and increased incorporation of crop residues in a peanut-millet rotation. Data from the 2001 farm survey conducted by the Ecole Nationale d'Economie Appliquée were used to parameterize a spatially explicit econometric-process simulation model for the peanut-millet production system. The economic simulation model was used to simulate a carbon-payment scheme that requires farmers to apply higher fertilizer rates and incorporate some crop residues into the soil. The results show that the combination of increased fertilizer use and crop residue incorporation could result in the supply of marketable quantities of carbon that could be sequestered in the soils of the Nioro region. However, the sensitivity of results to the levels of labor costs of incorporating crop residues, the value of crop residues, and the transaction costs of implementing carbon payment schemes, suggests the need for better data on these variables and for an accurate assessment of the capabilities of local institutions to implement carbon contracts. © 2006 Elsevier Ltd. All rights reserved.</t>
  </si>
  <si>
    <t>Senegal</t>
  </si>
  <si>
    <t>Haefele S.M., Wopereis M.C.S.</t>
  </si>
  <si>
    <t>Plant and Soil</t>
  </si>
  <si>
    <t>Agro-economic productivity; Crop simulation; Irrigated rice; Site-specific nutrient management; Spatial variability; West Africa</t>
  </si>
  <si>
    <t>Spatial variability of indigenous supplies for N, P and K and its impact on fertilizer strategies for irrigated rice in West Africa</t>
  </si>
  <si>
    <t>Present nutrient management recommendations for irrigated rice in West Africa are typically uniform for large regions. Even with optimal crop management, spatial variability of indigenous nutrient supplies may cause low fertilizer efficiency, low productivity of expensive inputs and high losses to the environment. Substantial efficiency increases were achieved with site- and season-specific nutrient management approaches, but the relative importance of different components (site or season) or of the precision level used (field, scheme, or region) remained unclear. We conducted a field trial in the Senegal River valley to investigate short-range variability of indigenous nutrient supplies of N (INS), P (IPS), and K (IKS) on a three hectare farm, and subsequently used the field data and simulation tools to study the agro-economic effects of fertilizer management options with different precision levels. Spatial variability of soil characteristics and of indigenous nutrient supplies (IS) at field level was high and covered a large part of the variability reported in regional studies. INS ranged from 19 to 78 kg N ha-1, IPS ranged from 11 to 39 kg P ha- 1, and IKS ranged from 70 to 150 kg K ha-1. Rice yield ranged from 2.2 to 6.0 Mg ha-1 in N omission plots, from 4.1 to 9.8 Mg ha-1 in P omission plots, and from 5.3 to 9.6 Mg ha-1 in K omission plots. The highest yield in the fully fertilized treatment was 11.6 Mg ha-1. Simulated potential yield was 11.8 Mg ha-1. Field-specific fertilizer management and an economically optimal target yield resulted in an average yield of 9.6 Mg ha -1 compared to 7.5 Mg ha-1 for the existing uniform recommendation. Net benefit from fertilizer use dropped by 19% as a result of reduced precision. Non-season-specific recommendations accounted for 12% of net benefit loss, whereas lower spatial precision contributed 7% to the net benefit loss. We concluded that uniform domain-specific recommendations within agro-ecological zones (i.e. adjusted to the seasonal yield potential) modified by crop diagnostics offer the best opportunities to optimize fertilizer efficiency and net benefits of fertilizer use for intensive irrigated rice-based systems in West Africa. © Springer 2005.</t>
  </si>
  <si>
    <t>Affholder F.</t>
  </si>
  <si>
    <t>Climatic risk; Crop model; SARRA-millet; Water balance; Yield probability</t>
  </si>
  <si>
    <t>Empirically modelling the interaction between intensification and climatic risk in semiarid regions</t>
  </si>
  <si>
    <t>In many developing countries, yield increases obtained through intensification of agriculture seems necessary to face the high population growth rate. In the case of rainfed agriculture of semiarid regions the effect on yield of some intensive farming practices is highly variable, however, due to interactions with rainfall distribution and amount. This paper presents a model (SARRA) to perform regional comparisons of the risk associated with intensive practices in semiarid environments. The model, built for this specific and restricted objective, is suitable for crops and regions where few data are available. The intensification level of a given crop situation is assumed to be the potential yield that would be obtained without any water constraint. The model was calibrated and validated for millet in Senegal and then run for three locations in that country, using long-term sequences of climatic data from wet and dry periods. Three potential yield levels and two runoff loss levels were tested for each location and period. At one site, the study revealed that using management to increase potential yield is highly risky. In a location only 200 km south of the former, the risk associated with intensive practices is much less, provided that all rainfall infiltrates. Considering 25% rainfall loss by runoff, which was reported to be common in this region, however, the risk associated with high yield potential increases. This ease study highlighted the extent to which the risk faced by farmers in semiarid regions can vary spatially and with management practices. The approach proposed in this paper appears suitable for use in designing agricultural development strategies in semiarid regions.</t>
  </si>
  <si>
    <t>Van Der Laan M., Jumman A., Perret S.R.</t>
  </si>
  <si>
    <t>Acidification; DSSAT-Canegro; Eutrophication; Global warming potential; Sucrose; Water consumption</t>
  </si>
  <si>
    <t>Environmental benefits of improved water and nitrogen management in irrigated sugar cane: A combined crop modelling and life cycle assessment approach</t>
  </si>
  <si>
    <t>The application of irrigation water and nitrogen (N) fertilizer in excess of crop demand reduces profitability and has multiple detrimental impacts on the environment. N dynamics in agro-ecosystems are extremely complex, and mechanistic crop models are most often required to quantify the impact of improved management practices on reducing fertilizer N losses. In this study, life cycle assessment (LCA) methodology and mechanistic modelling were used to quantify the environmental benefits of improved management of water and fertilizer N by sugar cane farmers in a case study in Pongola, South Africa. A baseline scenario, representing farmer intuition-based irrigation scheduling management, and two additional scenarios in which water, and water and N were more rationally managed, were compared. Results show that improved water and N management can lead to a 20% reduction in non-renewable energy consumption per functional unit (FU), with sustained or even increased yields. Total greenhouse gas (GHG) emissions can potentially be reduced by 25% through more efficient water and N management. Limiting the rates of fertilizer N applied, made possible by decreasing N leaching through improved irrigation scheduling, resulted in the highest reductions for both impact categories. While total water consumption was very similar between the scenarios, more efficient use of rainfall was achieved through accurate scheduling, reducing blue water requirements. Through the simultaneous consideration of multiple environmental impacts, combining mechanistic crop modelling and LCA shows potential to identify improved management practices as well as to establish environmental stewardship incentives. © 2015 John Wiley &amp; Sons, Ltd.</t>
  </si>
  <si>
    <t>South Africa</t>
  </si>
  <si>
    <t>Paraskevopoulos A.L., Singels A.</t>
  </si>
  <si>
    <t>Cane yield; Capacitance sensor; Crop model; Irrigation scheduling; Soil water content; Weather data</t>
  </si>
  <si>
    <t>Integrating soil water monitoring technology and weather based crop modelling to provide improved decision support for sugarcane irrigation management</t>
  </si>
  <si>
    <t>Various technologies exist to support scientific irrigation scheduling, each with its own strengths and weaknesses. Weather-based crop models are good at estimating evapotranspiration and future irrigation needs over large areas, while electronic soil water sensors are able to provide good estimates of soil water status at a given point. Synergy may be obtained by combining these technologies to enhance their usefulness for irrigation management. The objective of this study was to incorporate real-time field records of soil water status into a weather based sugarcane simulation system and to evaluate its use for supporting irrigation scheduling in 15 sugarcane fields in South Africa. Layered soil water status data from capacitance probes were converted to root zone available soil water content (ASWC) using linear scaling. Field specific calibration coefficients were derived from drainage and extraction patterns. An analysis of simulation outputs and observed cane yields suggested that yields were substantially below potential for seven out of the 15 fields. Two fields had prolonged periods of water stress due to under-irrigation, as reflected by the fact that yields from simulations based on measured soil water data were substantially below the potential yield. Yields in six fields were probably limited by poor husbandry as suggested by the fact that observed yields were well below simulated yields using measured soil water data. The system was demonstrated to commercial and small-scale farmers and extension officers during a series of workshops. The integrated system provides enhanced support for irrigation water management for sugarcane production. Farmers and extension specialists can understand the impact of irrigation practices on the soil water regime and its impact on crop growth and yield. This is a good basis for making adjustments to irrigation practices and for benchmarking crop performance and water use efficiency. It also has value for supporting irrigation scheduling decisions. © 2014 Elsevier B.V.</t>
  </si>
  <si>
    <t>Franke A.C., Haverkort A.J., Steyn J.M.</t>
  </si>
  <si>
    <t>Potato Research</t>
  </si>
  <si>
    <t>Crop model; Length of growing season; Planting time; Water use; Water use efficiency; Yield</t>
  </si>
  <si>
    <t>Climate Change and Potato Production in Contrasting South African Agro-Ecosystems 2. Assessing Risks and Opportunities of Adaptation Strategies</t>
  </si>
  <si>
    <t>This study aims to assess the risks and opportunities posed by climate change to potato growers in South Africa and to evaluate adaptation measures in the form of changes in planting time growers could adopt to optimise land and water use efficiencies in potato, using a climate model of past, present-day and future climate over southern Africa and the LINTUL crop growth model. This was done for distinct agro-ecosystems in South Africa: the southern Mediterranean area where potato still is grown year round with a doubling of the number of hot days between 1960 and 2050, the Eastern Free State with summer crops only and Limpopo with currently autumn, winter and spring crops where the number of hot days increases sevenfold and in future the crop will mainly be grown in winter. A benefit here will be a drastic reduction of frost days from 0. 9 days per winter to 0. Potato crops in the agro-ecosystems will benefit considerably from increased CO2 levels such as increased tuber yield and reduced water use by the crop, if planting is shifted to appropriate times of the year. When the crop is grown in hot periods, however, these benefits are counteracted by an increased incidence of heat stress and increased evapotranspiration, leading in some instances to considerably lower yields and water use efficiencies. Therefore year-round total production at the Sandveld stabilizes at around 140 Mg ha-1 (yield reduction in summer and yield increase in winter), increases by about 30% in the Free State and stays at about 95 t ha-1 at Limpopo where yield increase due to CO2 is annulled by a shorter growing season. When the crop is grown in a cool period, there is an additional benefit of a reduced incidence of cold stress and a more rapid canopy development in the early stages of crop growth. In all three areas, potato growers are likely to respond to climate change by advancing planting. In Limpopo, a major benefit of climate change is a reduction in the risk of frost damage in winter. The relevance of these findings for potato grown in agro-ecosystems elsewhere in the world is discussed. © 2013 EAPR.</t>
  </si>
  <si>
    <t>Haverkort A.J., Franke A.C., Engelbrecht F.A., Steyn J.M.</t>
  </si>
  <si>
    <t>Climate change; CO2-concentration; Contrasting agro-ecosystems; Potato; Water use efficiency; Yield</t>
  </si>
  <si>
    <t>Climate Change and Potato Production in Contrasting South African Agro-ecosystems 1. Effects on Land and Water Use Efficiencies</t>
  </si>
  <si>
    <t>Explorations of the impact of climate change on potential potato yields were obtained by downscaling the projections of six different coupled climate models to high spatial resolution over southern Africa. The simulations of daily maximum and minimum temperatures, precipitation, wind speed, and solar radiation were used as input to run the crop growth model LINTUL-Potato. Pixels representative for potato growing areas were selected for four globally occurring agro-ecosystems: rainy and dry winter and summer crops. The simulated inter-annual variability is much greater for rainfall than for temperature. Reference evapotranspiration and radiation are projected to hardly decline over the 90-year period, whilst temperatures are projected to rise significantly by about 1. 9 °C. From literature, it was found that radiation use efficiency of potato increased with elevated CO2 concentrations by almost 0. 002 g MJ-1 ppm-1. This ratio was used to calculate the CO2 effect on yields between 1960 and 2050, when CO2 concentration increases from 315 to 550 ppm. Within this range, evapotranspiration by the potato crop was reduced by about 13% according to literature. Simulated yield increase was strongest in the Mediterranean-type winter crop (+37%) and least under Mediterranean summer (+12%) and relatively warm winter conditions (+14%) closer to the equator. Water use efficiency also increased most in the cool rainy Mediterranean winter (+45%) and least so in the winter crop closer to the equator (+14%). It is concluded from the simulations that for all four agro-ecosystems possible negative effects of rising temperatures and reduced availability of water for potato are more than compensated for by the positive effect of increased CO2 levels on water use efficiency and crop productivity. © 2013 EAPR.</t>
  </si>
  <si>
    <t>Molahlehi L., Steyn J.M., Haverkort A.J.</t>
  </si>
  <si>
    <t>Harvest index; Potential yield; Radiation use efficiency; Subtropical highlands; Tuber dry matter; Yield gap analysis</t>
  </si>
  <si>
    <t>Potato Crop Response to Genotype and Environment in a Subtropical Highland Agro-ecology</t>
  </si>
  <si>
    <t>Potato response to environment, planting date and genotype was studied for different agro-ecological zones in Lesotho. Field experiments were conducted at four different sites with altitudes ranging from 1,655 to 2,250 m above sea level during the 2010/2011 and 2011/2012 summer growing seasons. Treatments consisted of three cultivars that varied in maturity type, two planting dates and four sites differing in altitude and weather patterns. Various plant parts were measured periodically. To understand and quantify the influence of abiotic factors that determine and limit yields, the LINTUL crop growth model was employed which simulated potential yields for the different agro-ecological zones using weather data collected per site during the study period. Observed actual crop yields were compared with model simulations to determine the yield gap. Model simulations helped to improve our understanding of yield limitations to further expand potato production in subtropical highlands, with emphasis on increasing production through increased yields rather than increased area. Substantial variation in yield between planting date, cultivar and site were observed. Average tuber dry matter (DM) yields for the highest yielding season were above 7.5 t DM ha-1 or over 37.5 t ha-1 fresh tuber yield. The lowest yield obtained was 2.39 t DM ha-1 or 12 t ha-1 fresh tuber yield for cultivar Vanderplank in the 2011/2012 growing season at the site with the lowest altitude. Modelled potential tuber yields were 9-14 t DM ha-1 or 45-70 t ha-1 fresh yield. Drought stress frequently resulted in lower radiation use efficiencies and to a lesser degree harvest indices, which reduced tuber yield. The site with the lowest altitude and highest temperatures had the lowest yields, while the site with the highest altitude had the highest yields. Later maturing cultivars yielded more than earlier maturing ones at all sites. It is concluded that the risk of low yields in rain-fed subtropical highlands can be minimised by planting late cultivars at the highest areas possible as early as the risks of late frosts permit. © 2013 EAPR.</t>
  </si>
  <si>
    <t>Akpalu W., Rashid H.M., Ringler C.</t>
  </si>
  <si>
    <t>Climate and Development</t>
  </si>
  <si>
    <t>Climate variability; Generalized maximum entropy; Maize; Maximum entropy leuven estimator; Yield function</t>
  </si>
  <si>
    <t>Climate variability and maize yield in the Limpopo region of South Africa: Results from GME and MELE methods</t>
  </si>
  <si>
    <t>This paper investigates the impact of climate variability on maize yield in the Limpopo Basin of South Africa using the generalized maximum entropy (GME) estimator and maximum entropy leuven estimator (MELE). Precipitation and temperature were used as proxies for climate variability, which were combined with traditional input variables (i.e. labour, fertilizer, seed and irrigation). Based on pseudo R-squared, we found that the GME fits the data better than MELE. In addition, increased precipitation, increased temperature and irrigation have a positive impact on yield. Furthermore, the results of the GME show that the impact of precipitation on maize yield is weaker than that of temperature. However, the impact of climate variability on maize yield could be negative if it increases temperature marginally but reduces precipitation to a very large extent simultaneously. Moreover, the impact of irrigation on yield is positive and with a higher elasticity coefficient than that of precipitation, which supposes that the present system of irrigation could mitigate the impact of reduced precipitation on yield. © 2011 Earthscan.</t>
  </si>
  <si>
    <t>van der Laan M., Miles N., Annandale J.G., du Preez C.C.</t>
  </si>
  <si>
    <t>Canegro; DSSAT; Irrigation; Nitrogen; Sugarcane</t>
  </si>
  <si>
    <t>Identification of opportunities for improved nitrogen management in sugarcane cropping systems using the newly developed Canegro-N model</t>
  </si>
  <si>
    <t>Sugarcane (Saccharum spp. L.) cropping systems require the application of substantial amounts of fertiliser nitrogen (N), especially under irrigated conditions and in areas where rainfall is sufficient for high dry matter production. Inadequate N applications can reduce yields, while excess N or inappropriately timed applications can result in the export of significant quantities of N to the environment as a pollutant. An N subroutine has now been included into the Canegro crop model which is based in the DSSAT (Decision Support System for Agrotechnology Transfer) framework. Data from a field and lysimeter trial conducted in Pongola, South Africa were used to calibrate and evaluate the model, following which the model was used to investigate two potential approaches to improve fertiliser N management. Findings were, firstly, that measured and simulated results show on-farm monitoring of soil inorganic N levels and adjusting fertiliser applications accordingly has considerable potential for reducing fertiliser requirements and N losses. Secondly, during the periods between active crop growth cycles, significant amounts of inorganic N can accumulate in a soil as a result of mineralisation. Accounting for this N enables fertiliser N application to be delayed to some time after planting or commencement of ratoon growth, thereby significantly reducing the risky period during which applied N may be leached. For the system modelled in this study, inorganic N made available through organic matter mineralisation was sufficient to match initial crop demand for ~55 days following ratooning. When ammonium-based fertilisers are used, lower volatilisation losses can also be expected with this strategy. These findings now need to be confirmed in field trials. Modelling, combined with adequate measured data for calibration purposes, can be a powerful tool to identify improved N management practices for a particular cropping system. In its current form, Canegro-N can be used to improve our understanding of N dynamics in sugarcane production systems and to guide management practices and future research. © 2011 Springer Science+Business Media B.V.</t>
  </si>
  <si>
    <t>Abraha M.G., Savage M.J.</t>
  </si>
  <si>
    <t>Irrigation Science</t>
  </si>
  <si>
    <t>The soil water balance of rainfed and irrigated oats, Italian rye grass and rye using the CropSyst model</t>
  </si>
  <si>
    <t>Crop growth models have been used in simulating the soil water balance for purposes of irrigation management and yield predictions. The application of CropSyst, a cropping systems simulation model, was evaluated for Cedara, South Africa. Simulations included soil water balance of fallow land and rainfed and irrigated winter crops [oats (Avena sativa), Italian ryegrass (Lolium multiflorum) and rye (Secale cereale)]; and irrigation scheduling of the winter crops. Soil, plant, weather and management inputs were used for the soil water balance simulations. Model crop parameters were used from past experiments or obtained from model documentation, with a slight modification to account for varietal differences. The fallow land soil water simulations were more accurate for dry than for wet soil. For all three winter crops, the model consistently over-estimated the soil water content in the upper layers, with a good agreement for the deeper layers until a large precipitation event occurred to which the model responded more slowly than that observed. Simulations using model-scheduled irrigation based on 0.4 and 0.6 maximum allowable depletion criteria indicated that the observed applied irrigation in the field was more than that required. Soil water depletion and accumulated transpiration simulations were similar in both the observed and model-scheduled irrigations, but total soil evaporation and percolation were greater in the case of the observed than the model-scheduled irrigations. Irrigation scheduling using crop growth models may assist in avoiding over- or under-application of irrigation applications by ensuring efficient utilization of rain and irrigation. © 2007 Springer-Verlag.</t>
  </si>
  <si>
    <t>Beletse Y.G., Annandale J.G., Steyn J.M., Hall I., Aken M.E.</t>
  </si>
  <si>
    <t>Ecological Engineering</t>
  </si>
  <si>
    <t>Irrigation; Long term; Mine water; Modelling; NaHCO3; Salt tolerance; SWB model</t>
  </si>
  <si>
    <t>Can crops be irrigated with sodium bicarbonate rich CBM deep aquifer water? Theoretical and field evaluation</t>
  </si>
  <si>
    <t>A simulation modelling exercise, followed by field trials was carried out to assess the suitability of sodium bicarbonate (NaHCO3) rich water obtained from dewatering for extraction of methane gas from coal beds in the Limpopo Province, Republic of South Africa. This water has a very high EC of 750 mS m-1, which according to FAO water quality guidelines would suit only salt tolerant crops. Modelled crop growth at a leaching fraction (LF) of 23% using the Soil Water Balance (SWB) model gave root zone salinity (ECe) between 857 and 981 mS m-1, and a 90% potential crop yield. In the field trials, barley, Italian ryegrass and Bermuda grass were successfully grown in a loamy sand soil without leaf burn and toxicity problems, but cotton foliage was scorched when sprinkler irrigated. Drip emitter discharge rate decreased from 3.99 ± 0.15 to 3.5 ± 0.19 l h-1, suggesting that clogging will be problematic with micro irrigation. SWB gave a good estimation of the suitability of this NaHCO3 rich water in the theoretical assessment, which was similar to the experimental findings. SWB, therefore, is a useful tool for assessing the suitability of NaHCO3 deep aquifer water for irrigation of agricultural crops. © 2008 Elsevier B.V. All rights reserved.</t>
  </si>
  <si>
    <t>Tsubo M., Walker S.</t>
  </si>
  <si>
    <t>Rainwater harvesting; Risk analysis; Simulation; Southern oscillation index; Zea mays</t>
  </si>
  <si>
    <t>An assessment of productivity of maize grown under water harvesting system in a semi-arid region with special reference to ENSO</t>
  </si>
  <si>
    <t>Efficient use of rainwater is essential for producing sufficient food crops in semi-arid regions in southern Africa. If rainwater is harvested and channelled to an arable land in a dry area, risk for crop production with variable rainfall due to the El Niño-Southern Oscillation (ENSO) phenomena, can be reduced. Crop modelling is a powerful tool to understand processes of plant growth and development under particular environmental conditions. A crop simulation study was, therefore, carried out to demonstrate El Niño/La Niña effects on maize (Zea mays) yield with a micro-catchment water harvesting (WH) production system in a semi-arid region (Bloemfontein, South Africa). A weather-crop growth model combined with rainfall intensity and runoff models was used to estimate maize yield in the WH production system. The simulation study confirmed that the productivity is greater in La Niña than El Niño tendency years, and under El Niño conditions the highest risk of low yield of maize grown with the WH technique occurs if the crop is planted at higher densities (e.g. 18,000 plants/ha) earlier in the summer growing season (e.g. the first day of November) with a profile empty of soil water at planting. © 2007 Elsevier Ltd. All rights reserved.</t>
  </si>
  <si>
    <t>Climate change; Crop simulation modelling; Maize yield; Stochastic weather generation</t>
  </si>
  <si>
    <t>Potential impacts of climate change on the grain yield of maize for the midlands of KwaZulu-Natal, South Africa</t>
  </si>
  <si>
    <t>The increase in atmospheric carbon dioxide concentration and changes in associated climatic variables will likely have a major influence on regional as well as international crop production. This study describes an assessment of simulated potential maize (Zea mays) grain yield using (i) generated weather data and (ii) generated weather data modified by plausible future climate changes under a normal planting date and dates 15 days earlier and 15 days later using CropSyst, a cropping systems simulation model. The analysis is for maize production at Cedara, a summer rainfall location within the midlands of KwaZulu-Natal, South Africa. Baseline weather data input series were generated by a stochastic weather generator, ClimGen, using 30 years of observed weather data (1971-2000). The generated baseline weather data series was similar to the observed for its distributions of daily rainfall and wet and dry day series, monthly total rainfall and its variances, daily and monthly mean and variance of precipitation, minimum and maximum air temperatures, and solar radiant density. In addition, Penman-Monteith daily grass reference evaporation (ETo) calculated using the observed and generated weather data series were similar except that the ETo values between 2 and 3 mm were less for the observed than for the corresponding generated values. Maize grain yields simulated using the observed and generated weather data series with different planting dates were compared. The simulated grain yields for the respective planting dates were not statistically different from each other. However, the grain yields simulated using the generated weather data had a significantly smaller variance than the grain yields simulated using the observed weather data series. The generated baseline weather data were modified by synthesized climate projections to create a number of climatic scenarios. The climate changes corresponded to a doubling of carbon dioxide concentration to 700 μl l-1 without air temperature and water regime changes, and a doubling of carbon dioxide concentration accompanied by mean daily air temperature and precipitation increases of 2 °C and 10%, 2 °C and 20%, 4 °C and 10%, and 4 °C and 20%, respectively. The increase in the daily mean minimum air temperature was taken as three times the increase in daily mean maximum air temperature. Input crop parameters of radiation use and biomass transpiration efficiencies were modified for maize in CropSyst, to account for physiological changes due to increased carbon dioxide concentration. Under increased carbon dioxide concentration regimes, maize grain yields are much more affected by changes in mean air temperature than by precipitation. The results indicate that analysis of the implications of variations in the planting date on maize production may be most useful for site-specific analyses of possible mitigation of the impacts of climate change through alteration of crop management practices. © 2006 Elsevier B.V. All rights reserved.</t>
  </si>
  <si>
    <t>Singels A., Smith M.T.</t>
  </si>
  <si>
    <t>Crop model; Irrigation scheduling; SMS; Water use efficiency; Weather data</t>
  </si>
  <si>
    <t>Provision of irrigation scheduling advice to small-scale sugarcane farmers using a web-based crop model and cellular technology: A South African case study</t>
  </si>
  <si>
    <t>Adoption of irrigation scheduling techniques in South African sugarcane production has been disappointing. The challenge is to use state of the art technology to provide practical and useful advice to farmers and further to convince farmers of the benefits of irrigation scheduling by on-farm demonstration. The purpose of this paper is to describe (1) a high-technology system to provide practical, real-time irrigation advice and (2) its pilot implementation on a small-scale farm irrigation scheme. The system consists of a web-based simulation model that estimates the recent, current and future water balance, crop status and yield from field information and real-time weather data. The system automatically generates and distributes simple irrigation advice by SMS to farmers' cellular phones. The system was evaluated on a small-scale sugarcane irrigation scheme at Pongola, South Africa. Indications are that adhering to advice from this system leads to large reductions in irrigation applied (33%), deep drainage (64%) and irrigation costs. Yields are not affected significantly and profitability is enhanced considerably. The main impact is to reduce irrigation during winter and when the crop is young. Results suggest that the phased expansion of the system to more farmers and other irrigation schemes is warranted. Copyright © 2006 John Wiley &amp; Sons, Ltd.</t>
  </si>
  <si>
    <t>Walker N.J., Schulze R.E.</t>
  </si>
  <si>
    <t>Physics and Chemistry of the Earth</t>
  </si>
  <si>
    <t>Agro-ecosystem; Climate change; Food security; Smallholder; Sustainability</t>
  </si>
  <si>
    <t>An assessment of sustainable maize production under different management and climate scenarios for smallholder agro-ecosystems in KwaZulu-Natal, South Africa</t>
  </si>
  <si>
    <t>The need to improve smallholder rainfed maize production in a sustainable manner is important in South Africa, as maize is a staple food to the rural indigenous population. Smallholder maize production is often characterised by low yields, which are often significantly lower than the potential for the land. However, sustainable maize production is not only a question of yields, but also of protection of the environmental resource base, social welfare, and the livelihoods of farmers as well as adjacent rural and urban communities. Sustainability for the smallholder farmer raises questions of household food security, farmer and community well-being as well as agro-ecosystem integrity. Sustainability was assessed at the smallholder agro-ecosystem scale using a goal-orientated sustainability framework. The use of the physically based CERES-Maize crop model within the sustainability framework meant that agro-ecosystem responses to different management options (e.g. tillage systems and fertiliser application) and climate change scenarios could be quantified. The agro-ecosystem that has been simulated is at Potshini village, which is about 10 km from Bergville in the western-central region of KwaZulu-Natal province, South Africa. The agro-ecosystem was simulated for different management strategies for a range of plausible future climate scenarios for South Africa. The future climate scenarios of '2 × CO2' and '2 × CO2 + 10%rain' had the biggest positive effect on mean grain yield. These scenarios had increases of over 1000 kg/ha with inorganic fertiliser and ∼200 kg/ha with manure. The largest negative effects on yield are with the '+2 °C' scenario. The biggest increase in losses of organic nitrogen were with the '2 × CO2 + 2 °C' scenario where losses increased by up to 5%. © 2006 Elsevier Ltd. All rights reserved.</t>
  </si>
  <si>
    <t>Tsubo M., Walker S., Ogindo H.O.</t>
  </si>
  <si>
    <t>Crop simulation; Intercropping; Phaseolus vulgaris; Risk analysis; Zea mays</t>
  </si>
  <si>
    <t>A simulation model of cereal-legume intercropping systems for semi-arid regions: II. Model application</t>
  </si>
  <si>
    <t>Smallholder farmers in Africa practice traditional cropping techniques such as intercropping. Intercropping is thought to offer higher productivity and resource utilisation than sole cropping. In this study, risk associated with maize-bean intercropping was evaluated by quantifying long-term yield in both intercropping and sole cropping in a semi-arid region of South Africa (Bloemfontein, Free State) with reference to rainfall variability. The crop simulation model was run with different cultural practices (planting date and plant density) for 52 summer crop growing seasons (1950/1951-2001/2002). Eighty-one scenarios, consisted of three levels of initial soil water, planting date, maize population, and bean population, were simulated. From the simulation outputs, the total land equivalent ratio (LER) was greater than one. The intercrop (equivalent to sole maize) had greater energy value (EV) than sole beans, and the intercrop (equivalent to sole beans) had greater monetary value (MV) than sole maize. From these results, it can be concluded that maize-bean intercropping is advantageous for this semi-arid region. Soil water at planting was the most important factor of all scenario factors, followed by planting date. Irrigation application at planting, November/December planting and high plant density of maize for EV and beans for MV can be one of the most effective cultural practices in the study region. With regard to rainfall variability, seasonal (October-April) rainfall positively affected EV and MV, but not LER. There was more intercrop production in La Niña years than in El Niño years. Thus, better cultural practices may be selected to maximize maize-bean intercrop yields for specific seasons in the semi-arid region based on the global seasonal outlook. © 2004 Elsevier B.V. All rights reserved.</t>
  </si>
  <si>
    <t>Verdoodt A., Van Ranst E., Van Averbeke W.</t>
  </si>
  <si>
    <t>Soil Use and Management</t>
  </si>
  <si>
    <t>Land-use planning; Maize; Semiarid region; South Africa; Sunflower; Water balance; Yield gap analysis</t>
  </si>
  <si>
    <t>Modelling crop production potentials for yield gap analysis under semiarid conditions in Guquka, South Africa</t>
  </si>
  <si>
    <t>Hierarchical crop growth models can contribute significantly to land quality research because the yield gap between the estimated optimum and the actual crop production has been identified as a major land quality indicator. This study describes a three-level, hierarchical crop production model, simulating radiation-thermal, water-limited and natural production potentials of annual crops. Input requirements have been kept low to ensure its applicability to developing regions, which often have access only to limited data. The simplicity of this model also has disadvantages: inconsistencies have been reported when applying this model in semiarid regions, which are characterized by very irregular rainfall patterns. Revision of the water balance, which simulates the availability of water, was required. The modified model was validated using the experimental yields of maize and sunflower in Guquka, a semiarid region of South Africa. Yields were estimated very well, possible improvements to crop production were identified and implications for land-use planning highlighted. Yield gap analysis revealed that radiation, sunshine and temperature are favourable for crop production, but the heavy dependence on rainfall makes the region very vulnerable to drought, with devastating impact on yields. The generally low chemical soil fertility further reduces crop performance.</t>
  </si>
  <si>
    <t>Lourens U.W., De Jager J.M.</t>
  </si>
  <si>
    <t>A computerized crop-specific drought monitoring system: Design concepts and initial testing</t>
  </si>
  <si>
    <t>A near real-time crop-specific drought monitoring system that combines crop modelling and a geographical information system (GIS) has been developed in South Africa. The system is intended to provide decision support for resource managers concerned with drought aid. Individual crop growth simulations are run for cells representing an area of 14 km2. Values of the weather elements used to drive the models are obtained from interpolation of ground observations and processing of weather satellite imagery. Monitoring is undertaken throughout a production season, with updates provided on a fortnightly, basis. Predictions of expected yield at the end of the season are made by using observed data up to the current date and completing the season with surrogate historical weather data. Appropriate surrogate scenarios are chosen, based on the synoptic situation in the current season. Maps and tabulated information are produced showing the spatial distribution of drought-stricken areas and the intensity of the drought in these areas. Favourable comparisons were obtained for recorded average maize yields and simulated average maize yields per magisterial district. The root mean square error of these comparisons was 221 kg ha-1, whereas the mean absolute difference was 191 kg ha-1.</t>
  </si>
  <si>
    <t>Singels A., Potgieter A.B.</t>
  </si>
  <si>
    <t>Crop model; Drought forecast; ENSO; Maize; Mitigation strategy</t>
  </si>
  <si>
    <t>A technique to evaluate ENSO-based maize production strategies</t>
  </si>
  <si>
    <t>Drought occurs frequently in southern Africa, which causes harm to crop production and food security. Atmospheric and oceanic phenomena such as EL Niño/Southern Oscilation (ENSO) may be used to forecast drought. Crop production strategies could then be adapted to mitigate some of the adverse effects of drought. The aim of this work was to demonstrate a technique to determine the accuracy of ENSO-based drought predictions and to determine the efficiency of subsequent maize production mitigation strategies. The reliability of three predictors were determined by comparing hindcasted and actual drought seasons at Glen, South Africa. The PUTU maize model was then used to simulate yield of a standard production strategy and that of different drought mitigation strategies such as reduced plant population or nitrogen fertilizer application rates. Yield and gross margin of the different strategies were compared. The highest forecast reliability of 77% was obtained when a strongly negative SOI phase during November was used to forecast below normal seasonal rainfall. Agricultural drought forecasts were however unreliable. Not planting at all during drought seasons increased simulated mean gross margin by 11%. Other production strategies seemed rather inefficient.</t>
  </si>
  <si>
    <t>drought forecast</t>
  </si>
  <si>
    <t>Crespo O., Hachigonta S., Tadross M.</t>
  </si>
  <si>
    <t>Sensitivity of southern African maize yields to the definition of sowing dekad in a changing climate</t>
  </si>
  <si>
    <t>Most African countries struggle with food production and food security. These issues are expected to be even more severe in the face of climate change. Our study examines the likely impacts of climate change on agriculture with a view to propose adaptation options, especially in hard hit regions. We use a crop model to evaluate the impact of various sowing decisions on the water satisfaction index (WSI) and thus the yield of maize crop. The crop model is run for 176 stations over southern Africa, subject to climate scenarios downscaled from 6 GCMs. The sensitivity of these simulations is analysed so as to distinguish the contributions of sowing decisions to yield variation. We compare the WSI change between a 20 year control period (1979-1999) and a 20 year future period (2046-2065) over southern Africa. These results highlight areas that will likely be negatively affected by climate change over the study region. We then calculate the contribution of sowing decisions to yield variation, first for the control period, then for the future period. This contribution (sensitivity) allows us to distinguish the efficiency of adaptation decisions under both present and future climate. In most countries rainfall in the sowing dekad is shown to contribute more significantly to the yield variation and appears as a long term efficient decision to adapt. We discuss these results and additional perspectives in order to propose local adaptation directions. © 2010 Springer Science+Business Media B.V.</t>
  </si>
  <si>
    <t>Southern Africa</t>
  </si>
  <si>
    <t>Folberth C., Yang H., Gaiser T., Liu J., Wang X., Williams J., Schulin R.</t>
  </si>
  <si>
    <t>environmental change; soil health; sustainable agriculture</t>
  </si>
  <si>
    <t>Effects of ecological and conventional agricultural intensification practices on maize yields in sub-Saharan Africa under potential climate change</t>
  </si>
  <si>
    <t>Much of Africa is among the world's regions with lowest yields in staple food crops, and climate change is expected to make it more difficult to catch up in crop production in particular in the long run. Various agronomic measures have been proposed for lifting agricultural production in Africa and to adapt it to climate change. Here, we present a projection of potential climate change impacts on maize yields under different intensification options in Sub-Saharan Africa (SSA) using an agronomic model, GIS-based EPIC (GEPIC). Fallow and nutrient management options taken into account are (a) conventional intensification with high mineral N supply and a bare fallow, (b) moderate mineral N supply and cowpea rotation, and (c) moderate mineral N supply and rotation with a fast growing N fixing tree Sesbania sesban. The simulations suggest that until the 2040s rotation with Sesbania will lead to an increase in yields due to increasing N supply besides improving water infiltration and soils' water holding capacity. Intensive cultivation with a bare fallow or an herbaceous crop like cowpea in the rotation is predicted to result in lower yields and increased soil erosion during the same time span. However, yields are projected to decrease in all management scenarios towards the end of the century, should temperature increase beyond critical thresholds. The results suggest that the effect of eco-intensification as a sole means of adapting agriculture to climate change is limited in Sub-Saharan Africa. Highly adverse temperatures would rather have to be faced by improved heat tolerant cultivars, while strongly adverse decreases in precipitation would have to be faced by expanding irrigation where feasible. While the evaluation of changes in agro-environmental variables like soil organic carbon, erosion, and soil humidity hints that these are major factors influencing climate change resilience of the field crop, no direct relationship between these factors, crop yields, and changes in climate variables could be identified. This will need further detailed studies at the field and regional scale. © 2014 IOP Publishing Ltd.</t>
  </si>
  <si>
    <t>SSA</t>
  </si>
  <si>
    <t>Xie H., You L., Wielgosz B., Ringler C.</t>
  </si>
  <si>
    <t>Agricultural development; Economic returns; Environmental suitability; Integrated assessment</t>
  </si>
  <si>
    <t>Estimating the potential for expanding smallholder irrigation in Sub-Saharan Africa</t>
  </si>
  <si>
    <t>Smallholder irrigation may considerably contribute to agricultural productivity growth in Sub-Saharan Africa. However, the full potential of expanding smallholder irrigation under alternative irrigation technologies is not known. This paper presents a study to assess the irrigation expansion potential for four smallholder irrigation technologies: motor pumps, treadle pumps, communal river diversion, and small reservoirs. An integrated modeling system that combines GIS data analysis, biophysical and economic predictive modeling, and crop mix optimization techniques was developed for the assessment.The study revealed a large potential for profitable smallholder irrigation expansion in Sub-Sahara Africa. Area expansion potential is 30. million. ha for motor pumps, 24. million. ha for treadle pumps, 22. million. ha for small reservoirs and 20. million. ha for communal river diversions. The technologies can benefit between 113 and 369 million rural people in the region generating net revenues of US $ 14-22. billion/yr, depending on technology. Final expansion potential depends on irrigation technology cost and commodity price developments. © 2013 Elsevier B.V.</t>
  </si>
  <si>
    <t>Folberth C., Yang H., Gaiser T., Abbaspour K.C., Schulin R.</t>
  </si>
  <si>
    <t>Agricultural productivity; Crop modeling; Food security; GIS-based EPIC</t>
  </si>
  <si>
    <t>Modeling maize yield responses to improvement in nutrient, water and cultivar inputs in sub-Saharan Africa</t>
  </si>
  <si>
    <t>Maize yields in sub-Saharan Africa (SSA) are at the lower end of the global range of yields since decades. This study used the large-scale agricultural crop growth model GEPIC to simulate maize yield responses to different management scenarios concerning: (a) level of nutrient supply; (b) extent of irrigated areas; and (c) low- or high-yielding cultivars. The results show that extending irrigation or planting an improved cultivar produced little effect on maize yield at the current level of nitrogen (N) and phosphorus (P) application rates. Increasing nutrient supply to the level commonly applied in high-input regions would allow for a tripling of maize yields from the current 1.4-4.5Mgha-1 and could increase yields even to 7Mgha-1 in combination with an improved cultivar. Irrigation was found to be especially effective for lifting very low yields concomitant to improved nutrient supply and cultivar. The highest yields when combining all the three improved management practices were predicted for East and Southern Africa with mostly 8-10Mgha-1, and West Africa with 7-9Mgha-1. The lowest yield potentials were found for the Western parts of Central Africa where they often reached only about 4-6Mgha-1, due to low solar radiation and low nutrient availability on highly weathered soils. The inputs required for reaching these high yield levels would be very costly. Nevertheless, the simulation shows that with a supply of only 50kgN ha-1 and 18kg P ha-1, which is less than one third of the current level in high-input countries, the maize yield could be doubled for most areas in SSA. The resulting increase in maize production would be about 10 times of the amount currently imported to the sub-continent including food aid. © 2013 Elsevier Ltd.</t>
  </si>
  <si>
    <t>Waha K., Muller C., Bondeau A., Dietrich J.P., Kurukulasuriya P., Heinke J., Lotze-Campen H.</t>
  </si>
  <si>
    <t>Global Environmental Change</t>
  </si>
  <si>
    <t>Adaptation options; Agricultural management; Crop modelling; Multiple cropping; Sequential cropping systems</t>
  </si>
  <si>
    <t>Adaptation to climate change through the choice of cropping system and sowing date in sub-Saharan Africa</t>
  </si>
  <si>
    <t>Multiple cropping systems provide more harvest security for farmers, allow for crop intensification and furthermore influence ground cover, soil erosion, albedo, soil chemical properties, pest infestation and the carbon sequestration potential. We identify the traditional sequential cropping systems in ten sub-Saharan African countries from a survey dataset of more than 8600 households. We find that at least one sequential cropping system is traditionally used in 35% of all administrative units in the dataset, mainly including maize or groundnuts. We compare six different management scenarios and test their susceptibility as adaptation measure to climate change using the dynamic global vegetation model for managed land LPJmL. Aggregated mean crop yields in sub-Saharan Africa decrease by 6-24% due to climate change depending on the climate scenario and the management strategy. As an exception, some traditional sequential cropping systems in Kenya and South Africa gain by at least 25%. The crop yield decrease is typically weakest in sequential cropping systems and if farmers adapt the sowing date to changing climatic conditions. Crop calorific yields in single cropping systems only reach 40-55% of crop calorific yields obtained in sequential cropping systems at the end of the 21st century. The farmers' choice of adequate crops, cropping systems and sowing dates can be an important adaptation strategy to climate change and these management options should be considered in climate change impact studies on agriculture. © 2012 Elsevier Ltd.</t>
  </si>
  <si>
    <t>McGlinchey M.G., Dell M.P.</t>
  </si>
  <si>
    <t>International Sugar Journal</t>
  </si>
  <si>
    <t>Information technology; Replant planning; Simulation modelling</t>
  </si>
  <si>
    <t>Using computer simulation models to aid replant planning and harvest decisions in irrigated sugarcane</t>
  </si>
  <si>
    <t>Large commercial sugarcane operations face complex replant planning decisions. The replant operation is costly and limited resources must be employed where they are likely to produce the largest yield improvement. These decisions are complicated further by the need to evaluate the benefit across multiple cutting seasons. Typically, replant field selection is based on historical performance, and poorest yielding fields on poorer soils tend to be prioritised for replant. However, this approach might not maximise estate-wide productivity. The decision making process needs to consider: which fields should be selected for replant in which season; what varieties should they be replanted back to; and what long-term harvest sequence should be followed to minimise harvest age effects; to maximise sucrose production in current and future seasons. A replant planning decision support framework was developed in CanePro, a commercially available Agricultural Management System, to assist with this complex task. Field selection was made by benchmarking actual field cane yields against potential yields discounted for soil type and ratoon using a soil type/ratoon matrix. Climatic potential yields were estimated using a simplified version of the CANEGRO crop simulation model. Each field's ideal replant ratoon age was estimated by maximising the total (across all fields) of the average (across all ratoons) expected yield of each field. Fields were assigned a replant date based on their ratio of current to ideal replant ratoon age within the estate's replant capacity constraints. Replant variety selection was made by optimising overall sucrose performance in a season using variety-specific sucrose curves. The harvest sequence was adapted to maximise overall sucrose production. To evaluate the methodology, four seasons of historical field data were obtained from a commercial operation in Swaziland. Actual estate practice was compared with the replant recommendations made using the CanePro framework. The relative performance of the scenarios was evaluated by comparing the overall sucrose yield simulated for each scenario. A 0.6% improvement was attributed to the CanePro field selection algorithm and a further 0.6% to the harvest sequencing algorithm.</t>
  </si>
  <si>
    <t>Swaziland</t>
  </si>
  <si>
    <t>Knox J.W., Rodriguez Diaz J.A., Nixon D.J., Mkhwanazi M.</t>
  </si>
  <si>
    <t>CANEGRO; GIS; Irrigation; Sugarcane; Water; Yield</t>
  </si>
  <si>
    <t>A preliminary assessment of climate change impacts on sugarcane in Swaziland</t>
  </si>
  <si>
    <t>The spatial and temporal impacts of climate change on irrigation water requirements and yield for sugarcane grown in Swaziland have been assessed, by combining the outputs from a general circulation model (HadCM3), a sugarcane crop growth model and a GIS. The CANEGRO model (embedded with the DSSAT program) was used to simulate the baseline and future cane net annual irrigation water requirements (IRnet) and yield (t ha-1) using a reference site and selected emissions scenario (SRES A2 and B2) for the 2050s (including CO2-fertilisation effects). The simulated baseline yields were validated against field data from 1980 to 1997. An aridity index was defined and used to correlate agroclimate variability against irrigation need to estimate the baseline and future irrigation water demand (volumetric). To produce a unit weight of sucrose equivalent to current optimum levels of production, future irrigation needs were predicted to increase by 20-22%. With CO2-fertilisation, the impacts of climate change are offset by higher crop yields, such that IRnet is predicted to increase by 9%. The study showed that with climate change, the current peak capacity of existing irrigation schemes could fail to meet the predicted increases in irrigation demand in nearly 50% of years assuming unconstrained water availability. © 2009 Elsevier Ltd. All rights reserved.</t>
  </si>
  <si>
    <t>Zinyengere N., Crespo O., Hachigonta S., Tadross M.</t>
  </si>
  <si>
    <t>Agronomic practices; Cereals; Climate change; Groundnut; Modeling</t>
  </si>
  <si>
    <t>Local impacts of climate change and agronomic practices on dry land crops in Southern Africa</t>
  </si>
  <si>
    <t>Climate change impact assessments on agriculture in Southern Africa are mostly carried out at large spatial scales, risking missing out on local impacts and adaptation potential that reflect the range of multiple and unique bio-physical and agronomic conditions under which farmers in the region operate. This study investigated how climate change may affect yields of various major food crops in specific locations in the region; maize and sorghum (Mohale's Hoek - Lesotho and Big Bend - Swaziland), maize and groundnut (Lilongwe - Malawi). Using statistically downscaled climate projections from nine GCMs and the DSSAT crop model and simulating selected agronomic strategies practiced in each location, the study confirmed that impacts of climate change on crop yields in Southern Africa vary across locations and crops. Despite various uncertainties associated with such assessments, the results showed that crop yields were predominantly projected to decline in Big Bend (maize (-20%); sorghum (-16%)) and Lilongwe (maize (-5%); groundnut (-33%)). However, crop yields in Mohale's Hoek, located in a high altitude region historically prone to cold related crop yield losses were on average projected to increase (maize (+8%) and sorghum (+51%)). The geographical variation of yield projections highlights the importance of location specific climate change impact assessments. The exploration of local agronomic management alternatives revealed prospects for identifying locally relevant adaptation strategies, which cannot easily be captured at larger scales. © 2014 Elsevier B.V.</t>
  </si>
  <si>
    <t>Swaziland; Lesotho; Malawi</t>
  </si>
  <si>
    <t>Mkoga Z.J., Tumbo S.D., Kihupi N., Semoka J.</t>
  </si>
  <si>
    <t>APSIM; Modelling; Ripping; Tie ridging</t>
  </si>
  <si>
    <t>Extrapolating effects of conservation tillage on yield, soil moisture and dry spell mitigation using simulation modelling</t>
  </si>
  <si>
    <t>There is big effort to disseminate conservation tillage practices in Tanzania. Despite wide spread field demonstrations there has been some field experiments meant to assess and verify suitability of the tillage options in local areas. Much of the experiments are short lived and thus long term effects of the tillage options are unknown. Experiments to study long term effects of the tillage options are lacking because they are expensive and cannot be easily managed. Crop simulation models have the ability to use long term weather data and the local soil parameters to assess long term effects of the tillage practices. The Agricultural Production Systems Simulator (APSIM) crop simulation model; was used to simulate long term production series of soil moisture and grain yield based on the soil and weather conditions in Mkoji sub-catchment of the great Ruaha river basin in Tanzania. A 24 year simulated maize yield series based on conventional tillage with ox-plough, without surface crop residues (CT) treatment was compared with similar yield series based on conservation tillage (ox-ripping, with surface crop residues (RR)). Results showed that predicted yield averages were significantly higher in conservation tillage than in conventional tillage (P&lt; 0.001). Long term analysis, using APSIM simulation model, showed that average soil moisture in the conservation tillage was significantly higher (P&lt; 0.05) (about 0.29 mm/mm) than in conventional tillage (0.22 mm/mm) treatment during the seasons which received rainfall between 468 and 770 mm. Similarly the conservation tillage treatment recorded significantly higher yields (4.4 t/ha) (P&lt; 0.01) than the conventional tillage (3.6 t/ha) treatment in the same range of seasonal rainfall. On the other hand there was no significant difference in soil moisture for the seasons which received rainfall above 770 mm. In these seasons grain yield in conservation tillage treatment was significantly lower (3.1 kg/ha) than in the conventional tillage treatment (4.8 kg/ha) (P&lt; 0.05). Results also indicated a probability of 0.5 of getting higher yield in conservation than in conventional tillage practice. The conservation tillage treatment had the ability to even-out the acute and long intra-seasonal dry spells. For example a 36-days agricultural dry spell which occurred between 85th and 130th day after planting in the 1989/1990 season (in the CT treatment) was mitigated to zero days in the RR treatment by maintaining soil moisture above the critical point. Critical soil moisture for maize was measured at 0.55 of maximum soil moisture that can be depleted crop (0.55. D). It is concluded that conservation tillage practice where ripping and surface crop residues is used is much more effective in mitigating dry spells and increase productivity in a seasonal rainfall range of between 460 and 770 mm. It is recommended that farmers in the area adopt that type of conservation tillage because rainfall was in this range (460-770 mm) in 12 out of the past 24 years, indicating possibility of yield losses once in every 2 years. © 2010 Elsevier Ltd.</t>
  </si>
  <si>
    <t>Tanzania</t>
  </si>
  <si>
    <t>Mowo J.G., Janssen B.H., Oenema O., German L.A., Mrema J.P., Shemdoe R.S.</t>
  </si>
  <si>
    <t>Farmer decision environment; Farmer empowerment; Local indicators; Organic nutrient resources; Participatory approaches; QUEFTS; Soil fertility evaluation; Tropical smallholder farmers</t>
  </si>
  <si>
    <t>Soil fertility evaluation and management by smallholder farmer communities in northern Tanzania</t>
  </si>
  <si>
    <t>The objective of this paper is to compare soil fertility evaluation based on experience and knowledge of smallholder farmer communities with the evaluation by scientists based on soil analysis and model calculations. The role of the smallholder farmer community in soil fertility evaluation and management was examined from two 'research for development' projects in northern Tanzania. These are the African Highlands Initiative (AHI) and the Soil Water Management Research Group (SWMRG). Participatory approaches were applied by both projects. Farmers' experience and knowledge of local indicators of soil quality were used in identifying soil fertility constraints and in generating resource flow maps. The farmers' evaluation of soil fertility was compared with soil analytical data and with calculations of maize yields by the model QUEFTS. Farmers' indigenous knowledge in soil fertility evaluation mostly agreed with laboratory analysis and model calculations by QUEFTS. Model calculations identified potassium as the most limiting nutrient in the highlands in northeastern Tanzania for yields less than 3 t ha-1 and phosphorus for yields higher than 4 t ha-1. In Maswa (Lake Victoria Basin) nitrogen was most limiting. Given that farmers' evaluation of soil fertility is relative to what they see around them, there is a need to verify their observations, but also the interpretation of laboratory data by models like QUEFTS requires continuous and critical validation. Both projects have shown that there is scope to reverse the trends of declining soil fertility in smallholder farms in northern Tanzania. Essential was that the interaction with scientists has built confidence in the farmers because their knowledge in addressing soil fertility constraints was recognized. © 2006 Elsevier B.V. All rights reserved.</t>
  </si>
  <si>
    <t>Nyakudya I.W., Stroosnijder L.</t>
  </si>
  <si>
    <t>AquaCrop modelling; Effective rooting depth; Maize yield; Plant density; Smallholder farming; Water use efficiency</t>
  </si>
  <si>
    <t>Effect of rooting depth, plant density and planting date on maize (Zea mays L.) yield and water use efficiency in semi-arid Zimbabwe: Modelling with AquaCrop</t>
  </si>
  <si>
    <t>Under low and poorly distributed rainfall higher food production can be achieved by increasing crop water use efficiency (WUE) through optimum soil fertility management and selection of deep-rooting cultivars, appropriate plant density and planting dates. We explored AquaCrop's applicability in selecting adaptive practices for improving maize yield and WUE under rainfed smallholder farming in semi-arid Zimbabwe. AquaCrop was first tested using field measurements without calibration. The model was subsequently applied to estimate the effect of effective rooting depth (ERD), plant density and planting date on maize yield. Simulations were done with daily rainfall data for 25 seasons. During model testing AquaCrop simulated canopy cover development well and simulated biomass accumulation showed good agreement with measured values. The model overestimated soil water, and observed final biomass and grain yield were 96 and 92% of simulated values, respectively. Model application showed that increasing ERD from 0.40m at 32,500plantsha-1 to 0.60m at 44,400plantsha-1 increased grain yield from 6.0 to 7.8tha-1, biomass water use efficiency by 20.5%, grain water use efficiency by 23.6% and transpiration water use efficiency by 26.8%. At 0.60 and 0.80m ERD and 44,400plantsha-1, biomass and grain yield, and WUE, were similar. Drainage below the rootzone was ≥40% of non-productive water losses in normal and wet seasons whilst soil evaporation contributed 47% in dry seasons at 0.80m ERD. To improve yield and WUE, we recommend: incorporation of deep-rooting legumes, deeper-rooting cultivars (≥0.60m effective rooting depth) and practices that improve ERD, a plant density of 44,400plantsha-1; and practices that reduce soil evaporation e.g. mulching and addition of organic fertilisers to improve soils' available water capacity and enhance response to mineral fertilisers. Further research should include field testing of results from this study with farmers. © 2014 Elsevier B.V.</t>
  </si>
  <si>
    <t>Zimbabwe</t>
  </si>
  <si>
    <t>Svubure O., Struik P.C., Haverkort A.J., Steyn J.M.</t>
  </si>
  <si>
    <t>Irish potato; LINTUL-POTATO model; Resource use efficiency; Simulated potential and water-limited yields; Yield gap; Zimbabwe</t>
  </si>
  <si>
    <t>Yield gap analysis and resource footprints of Irish potato production systems in Zimbabwe</t>
  </si>
  <si>
    <t>Irish potato is the third most important carbohydrate food crop in Zimbabwe after maize and wheat. In 2012, the Government of Zimbabwe declared it a strategic national food security crop. In this study, we examine the country's potential for increasing Irish potato yield and help ease the nation's food security challenges. The magnitude of food production increase on already existing croplands depends on the difference between the current actual yields and the potential yield of the crop in the given agro-ecological environment, also called the yield gap. We used three already well-understood types of yield gap: (1) the gap between actual farmer yields, Y&lt;inf&gt;a&lt;/inf&gt;, and the maximum (potential) yield, Y&lt;inf&gt;p&lt;/inf&gt;, achieved when a crop is grown under conditions of non-limiting water and nutrient supply with biotic stress effectively controlled; (2) the gap between Y&lt;inf&gt;a&lt;/inf&gt; and the water-limited yield, Y&lt;inf&gt;w&lt;/inf&gt;, which is the maximum yield attainable under rainfed systems; and (3) the gap between Y&lt;inf&gt;a&lt;/inf&gt;, and the highest yield, Y&lt;inf&gt;h&lt;/inf&gt;, achieved by the best farmers in an agro-ecological area. A grower survey was conducted on the different potato production systems in the country in order to establish the actual yields and input application rates used in potato production. The actual potato yields were used to calculate efficiencies of natural and synthetic resources use. Potential and water-limited yields, and planting times of potato were established for the different agro-ecological regions using the LINTUL-POTATO model, a model based on interception and utilisation of incoming solar radiation. The mean actual yield observed ranged from 8 to 35% of the potential yield, translating to a yield gap of 65 to 92%, hence there is a huge potential to increase production. Simulated potential water use efficiency based on evapotranspiration range was 19-27gpotato/l against the actual water use efficiency of 2-6gpotato/l based on irrigation and rainfall. The current high fertiliser application rates and low actual yields we report, suggest inefficient fertiliser use in potato production in Zimbabwe. The average actual fungicide and insecticide use efficiencies were 0.7 and 13kgpotato/g active ingredient, respectively, across all production systems. All sampled growers lacked knowledge on integrated pest management, a concept which could possibly improve the biocide use efficiency through lowering biocide application rates while maintaining or even improving yields. Our analysis suggests that there is opportunity to improve water, nutrients and biocides resource use efficiencies and increase potato actual yields in Zimbabwe. © 2015 The Authors.</t>
  </si>
  <si>
    <t>Mhizha T., Geerts S., Vanuytrecht E., Makarau A., Raes D.</t>
  </si>
  <si>
    <t>Water SA</t>
  </si>
  <si>
    <t>AquaCrop; Biomass water productivity; Crop modelling; Maize sowing dates</t>
  </si>
  <si>
    <t>Use of the FAO AquaCrop model in developing sowing guidelines for rainfed maize in Zimbabwe</t>
  </si>
  <si>
    <t>This paper presents a procedure in which the water-driven water productivity model AquaCrop was fine-tuned and validated for maize for the local conditions in Zimbabwe and then applied to develop sowing management options for decision support. Data from experiments of 2 seasons in Harare and from 5 other sites around Zimbabwe were used for the local calibration and validation of AquaCrop. Model parameters such as the reference harvest index (HIo); the canopy growth coefficient (CGC); early canopy decline and normalised biomass water productivity (WPb*) were adjusted during model calibration. Model performance was satisfactory after calibration with a Nash-Sutcliffe model efficiency parameter (EF = 0.81), RMSE = 15% and R2 = 0.86 upon validation. To develop sowing guidelines, historical climate series from 13 meteorological stations around Zimbabwe were used to simulate maize yield for 6 consecutive sowing dates determined according to criteria applicable in Zimbabwe. Three varieties and typical shallow and deep soil types were considered in the simulation scenarios. The simulated yield was analysed by an optimisation procedure to select the optimum sowing time that maximised long-term mean yield. Results showed that highest yields depended on the climate of the site (rainfall availability), variety (length of growing cycle) and soil depth (soil water storage capacity). The late variety gave higher mean yields for all sowing dates in the maize belt. Staggered sowing is recommended as a way of combating the effects of rainfall variability and as an answer to labour constraints.</t>
  </si>
  <si>
    <t>Nkomozepi T., Chung S.-O.</t>
  </si>
  <si>
    <t>Climate change impact; Global climate model; Irrigation; Maize; Uncertainty</t>
  </si>
  <si>
    <t>Assessing the trends and uncertainty of maize net irrigation water requirement estimated from climate change projections for Zimbabwe</t>
  </si>
  <si>
    <t>Imperfect knowledge arising from unpredictable climate leads inexorably to uncertainty in decision making in agriculture. Uncertainty estimates are needed in descriptive and prescriptive analysis and in validation studies at both farm level and policy level agricultural decision making. This study assessed the trends and uncertainty of the global climate model (GCM) derived net irrigation water requirement (NIR) predictions estimated by the Food and Agriculture CROPWAT model for Natural Agro-ecological Region II in Zimbabwe. The trends and uncertainty were assessed with the aid of descriptive statistics and exploratory data analysis on the simulated climate parameters, crop water requirement and NIR. The temperature and reference evapotranspiration were projected to increase while rainfall was predicted to decrease in the future periods. NIR was projected to increase by an average (and range) of 33% (-22-92%), 66% (15-168%) and 99% (17-205%) in the 2020s, 2050s and 2090s time slices respectively from a baseline of 67. mm. The NIR relative standard deviation and 95% confidence interval averaged 22% and 10% respectively in the 2020s time slice and were projected to increase in the future. Further quantitative expert elicitation that identifies the divergence of opinion within the subject of uncertainty and advocates for policies on a combination of climate mitigation and adaptation measures is recommended. © 2012 Elsevier B.V..</t>
  </si>
  <si>
    <t>Rowe E.C., van Wijk M.T., de Ridder N., Giller K.E.</t>
  </si>
  <si>
    <t>Farming systems; Manure; Nutrient flows; Resource use efficiency; Spatial heterogeneity</t>
  </si>
  <si>
    <t>Nutrient allocation strategies across a simplified heterogeneous African smallholder farm</t>
  </si>
  <si>
    <t>In smallholder farms throughout subSaharan Africa, it is a common pattern for some fields to receive substantial inputs of fertilisers and manure, but others to receive nutrient inputs infrequently or never. A soil and crop model, SCAN, based on annual summary of carbon, nitrogen and phosphorus dynamics was calibrated against chronosequences on coarse soils in semi-arid Zimbabwe, giving satisfactory predictions of organic matter loss and crop yield responses to amendments. This model was then used to explore the effects of different nutrient resource allocation strategies across farms on field- and farm-scale production and the development of soil fertility gradients. Regular applications of manure to only part of a farm, common on farms with a limited amount, rapidly lead to large gradients in crop yield. However, the first version of the model indicated that spreading manure evenly at a lower rate would give greater whole-farm yields, so it seems illogical for farmers to be concentrating their nutrient resources onto infields. Even within an existing soil fertility gradient, greater total farm yields were obtained by spreading a given amount of fertiliser across the fields than by concentrating this fertiliser onto more fertile fields. However, this result was caused by the failure of the SCAN model to adequately simulate the poor response to fertilisers typically seen in outfields. A second version of the model modified to increase runoff and reduce nutrient availability on soils depleted in carbon gave a more realistic decline in crop yields on fields receiving inadequate nutrient inputs. The results of the second version of the model showed that the optimal allocation strategy is dependent on the existing soil fertility gradient. Fertiliser should only be applied on fields where grain yield is responsive to higher nutrient inputs, and not on infields which are nutrient saturated or on degraded outfields. To improve the relevance of fertiliser and manure recommendations, it is necessary to consider resource limitations and production at the farm scale, and the effects of applying nutrient resources not only on current crop yield, but also on the development of soil fertility on different fields. Simplified dynamic modelling approaches are highly suitable for exploring such questions of resource allocation at farm scale. © 2006 Elsevier B.V. All rights reserved.</t>
  </si>
  <si>
    <t>Raes D., Sithole A., Makarau A., Milford J.</t>
  </si>
  <si>
    <t>Growing season; Rainfed agriculture; Rainy season; Water balance; Water stress</t>
  </si>
  <si>
    <t>Evaluation of first planting dates recommended by criteria currently used in Zimbabwe</t>
  </si>
  <si>
    <t>This paper presents a method for evaluating criteria used to advise farmers on planting dates at the onset of the rainy season. The criteria were evaluated using an analysis of the relative transpiration rate (the ratio of the actual transpiration to the potential transpiration) over a 30-day period following sowing (initial growth stage) by means of a soil water balance model (BUDGET). Crop failure or a false start to the season was indicated by a relative transpiration rate of less than 35% over the 30 days. The first recommended planting dates have been identified for a number of stations in the six agro-ecological zones of Zimbabwe and for the last 30 years, using three different criteria. The criteria included two, which are currently utilized in Zimbabwe: the AREX criterion of the Agricultural Research Extension (25 mm rainfall in 7 days) and the MET criterion of the Department of Meteorological Services (40 mm in 15 days). A third criterion, DEPTH (40 mm in 4 days), based on farmers practices, is introduced in this paper. In general, for all agro-ecological zones, the earliest planting dates were found with the AREX criterion. Those generated by the MET criterion are typically 7-10 days later. The planting dates generated by the DEPTH criterion are some 2-3 weeks later than the AREX dates. The evaluation revealed that in non-failure years, the relative transpiration rate over the 30 days is about 70% for all criteria and for all zones. However, the risk a farmer runs of a false start when applying the AREX criterion is unacceptably high (1 year out of 2). Applying the MET criterion reduces the failures to 2 years out of 5 and when the DEPTH criterion is applied, the probability of failure drops to 1 year out of 4. © 2004 Elsevier B.V. All rights reserved.</t>
  </si>
  <si>
    <t>Shamudzarira Z., Robertson M.J.</t>
  </si>
  <si>
    <t>Zea; Zea mays</t>
  </si>
  <si>
    <t>Simulating response of maize to nitrogen fertilizer in semi-arid Zimbabwe</t>
  </si>
  <si>
    <t>Data from a long-term trial on rates of fertilizer nitrogen (N) application to maize (Zea mays) were used to validate a cropping systems simulation model (APSIM) and then to apply the model to explore the risk associated with N fertilizer use by smallholder farmers and management strategies to minimize that risk. On average, maize growth and development in response to N was simulated with a degree of accuracy that justified its use in analysis of risk associated with N use in these semi-arid regions of Zimbabwe. APSIM was then configured to simulate the response to N over a 46-year climate record in order to assess the long-term risks associated with N use. The simulated long-term distribution indicated that negative responses to N could be expected in 15% of years, whereas no negative response to N was recorded in the experiments at the Makoholi Research Centre. Median responses were 20-30 kg maize grain kg-1 N for observed and simulated results. In terms of return on fertilizer investment, the observed and simulated distributions were also similar: in about 20% of years, a negative return could be expected, while in the best 20% of years a return of $Z5000 or more could be expected given the grain:fertilizer price ratio which, at March 2000, was about 1:7. The model analysis has suggested moderate rates (approximately 30 kg N ha-1) of N fertilizer would give greater responses per unit N applied than smaller rates (15 kg N ha-1). There was no evidence that conditional fertilizer strategies based on early-season rainfall would offer significant benefits over fixed application strategies. Early sowing at recommended population densities gave higher responses to N than were achieved for late sown or low-density crops.</t>
  </si>
  <si>
    <t>Fosu-Mensah B.Y., MacCarthy D.S., Vlek P.L.G., Safo E.Y.</t>
  </si>
  <si>
    <t>Maize; Modelling; Nitrogen; Phosphorus; Productivity; Simulation</t>
  </si>
  <si>
    <t>Simulating impact of seasonal climatic variation on the response of maize (Zea mays L.) to inorganic fertilizer in sub-humid Ghana</t>
  </si>
  <si>
    <t>Under low input subsistence farming systems, increased pressure on land use and decreased fallow periods have led to a decline in soil productivity. The soils in sub-humid region of Ghana are generally poor and require mineral fertilizer to increase crop productivity. This paper presents the use of Agricultural Production Systems sIMulator (APSIM) to simulate the long term influence of nitrogen (N) and phosphorus (P) on maize (Zea mays L.) yield in Sub-humid Ghana. The APSIM model was evaluated at two sites in Ejura, on a rainfed experiment carried out on maize in 2008 major and minor seasons, under various nitrogen and phosphorus rates. The model was able to reproduce the response of maize to water, N and P, and hence simulated maize grain yields with a coefficient of correlation (R2) of 0. 90 and 0. 88 for Obatanpa and Dorke cultivars, respectively. A 21-year long term simulation, with different rates of N and P mineral fertilizer application, revealed that moderate application of N (60 kg N ha-1) and 30 kg P ha-1 improves both the long term average and the minimum yearly guaranteed yield. Variability in grain yield increased with increasing application of N fertilizer in both seasons. Treatments with P fertilizer application shows a similar trend for the major season and reverse trend for the minor season, thereby suggesting an interactive effect with rainfall amounts and distribution. Application of 30 kg P ha-1 significantly increased the response to N. The response to mineral fertilizer (N and P) applications varied between seasons, suggesting the need to have a range of fertilizer recommendations to be applied based on seasonal weather forecast. © 2012 Springer Science+Business Media Dordrecht.</t>
  </si>
  <si>
    <t>MacCarthy D.S., Vlek P.L.G., Bationo A., Tabo R., Fosu M.</t>
  </si>
  <si>
    <t>CERES-sorghum; Nutrient use efficiency; Rainfall variability; Soil fertility</t>
  </si>
  <si>
    <t>Modeling nutrient and water productivity of sorghum in smallholder farming systems in a semi-arid region of Ghana</t>
  </si>
  <si>
    <t>The CERES-sorghum module of the Decision Support System for Agro-Technological Transfer (DSSAT) model was calibrated for sorghum (Sorghum bicolor (L.) Moench) using data from sorghum grown with adequate water and nitrogen and evaluated with data from several N rates trials in Navrongo, Ghana with an overall modified internal efficiency of 0.63. The use of mineral N fertilizer was found to be profitable with economically optimal rates of 40 and 80kgNha-1 for more intensively managed homestead fields and less intensively managed bush fields respectively. Agronomic N use efficiency varied from 21 to 37kggrainkg-1N for the homestead fields and from 15 to 49kggrainkg-1N in the bush fields. Simulated grain yield for homestead fields at 40kgNha-1 application was equal to yield for bush fields at 80kgNha-1. Water use efficiency generally increased with increased mineral N rate and was greater for the homestead fields compared with the bush fields. Grain yield per unit of cumulative evapo-transpiration (simulated) was consistently higher compared with yield per unit of cumulative precipitation for the season, probably because of runoff and deep percolation. In the simulation experiment, grain yield variability was less with mineral N application and under higher soil fertility (organic matter) condition. Application of mineral N reduced variability in yield from a CV of 37 to 11% in the bush farm and from 17 to 7% in the homestead fields. The use of mineral fertilizer and encouraging practices that retain organic matter to the soil provide a more sustainable system for ensuring crop production and hence food security. © 2010 Elsevier B.V.</t>
  </si>
  <si>
    <t>MacCarthy D.S., Sommer R., Vlek P.L.G.</t>
  </si>
  <si>
    <t>Crop residues; Grain yield; Smallholder farming systems; Sorghum</t>
  </si>
  <si>
    <t>Modeling the impacts of contrasting nutrient and residue management practices on grain yield of sorghum (Sorghum bicolor (L.) Moench) in a semi-arid region of Ghana using APSIM</t>
  </si>
  <si>
    <t>The cropping systems model APSIM (Agricultural Production Systems sIMulator) was applied to assess the response of sorghum grain yield to inorganic fertilizers applications and residue retention in diverse farmers' management systems (homestead fields and bush farms). The model was parameterized using data collected from experiments under optimum growth conditions (limited water or nutrient stress). Independent data from field experiments with three levels of P and four levels of N fertilizers conducted at two different locations and soils were used to evaluate the model. Soil water and fertility parameters measured were used for simulations while same starting conditions were assumed for unmeasured parameters for all trials. APSIM predicted the grain yield response of sorghum to both N and P applications with an overall modified internal coefficient of efficiency of 0.64. Following model parameterization, a long-term simulation study was conducted using a stochastic weather data derived from historical weather data to assess the effects of crop residue management on grain production. A gradual decline in sorghum grain yield was simulated over the 30-year simulation period in both the homestead fields and the bush farms, with yields being much lower in the latter under farmers' management practices. Half the amount of mineral N fertilizer used in the bush farms was needed in the homestead fields to produce the average grain yields produced on the bush farm with full fertilization, if crop residues were returned to the fields in the homestead. Year-to-year variability in grain yield was consistently higher with the removal of crop residues, irrespective of management systems. APSIM was responsive to both organic and inorganic fertilizer applications in the study area and also highlighted the essential role of crop residues and inorganic fertilizer in influencing the temporal sorghum grain production and hence the impact of farmers' management practices on food security. This was evident in the rapid decline in soil organic carbon (SOC) accompanied by a decline in grain yield over the 30 years of cropping. The use of inorganic fertilizer and retention of crop residues (SOC) are critical for attaining food security in the study area. © 2009.</t>
  </si>
  <si>
    <t>Adejuwon J.O.</t>
  </si>
  <si>
    <t>Climate Research</t>
  </si>
  <si>
    <t>Climate change; Crop yield; Food production; Nigeria</t>
  </si>
  <si>
    <t>Food crop production in Nigeria. II. Potential effects of climate change</t>
  </si>
  <si>
    <t>Two separate lines of investigation were adapted from the recommendations of the 1994 United States Country Studies Program (USCP). In one approach, arbitrary incremental scenarios were adopted to assess the response of crop yield to changes in the various elements of climate. Using the erosion productivity impact calculator (EPIC) crop model, tests were conducted to demonstrate how crop yield might respond to changes in rainfall, relative humidity (RH), temperature, solar radiation and CO2 concentration. The value of one element was altered incrementally while holding constant the values of the others. In the second approach, potential future changes in the yields of maize, sorghum, millet, rice and cassava were simulated based on a scenario specifying mean conditions for 1961-9190 as a baseline and general circulation model (GCM) projections from this for 3 periods: 2010-2039, 2040-2069 and 2070-2099. The results predicted a possible increase in crop yield during the first half of the 21st century to be followed by a decrease during the second half. Enhanced crop yield was explained by projected increases in rainfall, solar radiation, atmospheric humidity and CO2 concentrations. Lower yields were explained in terms of continued global warming, as a result of which maximum and minimum temperatures approach the limits of tolerance for the modelled crops. © Inter-Research 2006.</t>
  </si>
  <si>
    <t>Naab J.B., Singh P., Boote K.J., Jones J.W., Marfo K.O.</t>
  </si>
  <si>
    <t>Agronomy Journal</t>
  </si>
  <si>
    <t>Using the CROPGRO-peanut model to quantify yield gaps of peanut in the Guinean Savanna zone of Ghana</t>
  </si>
  <si>
    <t>Peanut (Arachis hypogaea L.) yield in Ghana is limited by variable rainfall, low soil fertility, pests and diseases, and poor crop management. Field experiments were conducted during the 1997 and 1998 seasons at the Savanna Agricultural Research Station in Ghana to evaluate the CROPGRO-peanut model for its ability to simulate growth, yield, and soil water balance of a peanut crop and to quantify yield losses caused by biotic and abiotic factors. Two peanut cultivars, Chinese which matures in 90 d, and F-Mix which matures in 120 d, were grown rainfed on an Alfisol soil at three sowing dates between May and August in 1997 and at four dates in 1998. Soil water and crop growth were measured during the season and compared with crop model simulations to determine yield-limiting factors relative to potential yield. Growth and yield were highest for the early sowing dates and decreased progressively with later sowing, a trend attributed to leaf diseases. After incorporating functions for percentage leaf defoliation and percentage diseased leaf area, the model accurately simulated soil water content fluctuations, crop growth, and yield of cultivars for the sowing dates and seasons. Simulated yield losses caused by water deficits were small (averaging 5-10%) for early sowing dates (late May to mid-July) and increased with later sowing dates (20 and 70% for third and fourth sowings). Yield losses due to diseases and pests were simulated as a percentage of potential yield under water-limited environments and averaged 40%, also increasing with later sowing dates. Using 13 yr of weather data, simulated yields were reduced 10 to 20% by water deficit for the two earlier (normal) sowing dates, but more for the later sowing dates, while additional yield reductions were attributed to biotic stresses. We conclude that the CROPGRO-peanut model can be successfully used to quantify the yield potential and yield gaps associated with yield-reducing stresses and crop management for this region.</t>
  </si>
  <si>
    <t>C. M. TOJO SOLER, V. B. BADO K. TRAORE,W. MCNAIR BOSTICKJ. W. JONES, and G. HOOGENBOOM</t>
  </si>
  <si>
    <t>Soil organic carbon dynamics and crop yield for different crop rotations in a degraded ferruginous tropical soil in a semi-arid region: a simulation approach</t>
  </si>
  <si>
    <t>Badini O., Stockle C.O., Franz E.H.</t>
  </si>
  <si>
    <t>Climatic index; Crop growth; GIS; Mapping; Millet; Sahel</t>
  </si>
  <si>
    <t>Application of crop simulation modeling and GIS to agroclimatic assessment in Burkina Faso</t>
  </si>
  <si>
    <t>Rainfed crop production is the main source of food and income in Burkina Faso. Environmental conditions are characterized by low and erratic rainfall, compounded by high temperatures and radiation loads. These factors make inadequate water availability the major cause for low crop yields and frequent crop failures. This paper outlines the procedure used to investigate the water-limited growth environment of an improved millet cultivar in Burkina Faso. A daily time-step cropping system simulation model (CropSyst) was used to simulate the soil water budget components and millet production potential, both spatially and temporally, by coupling the model with databases of soil type, long-term weather, and crop management using a geographic information system (GIS). From the cropping model outputs, two agroclimatic indices (Aridity Index and. Crop Water Stress Index) that show the water-limited growth environment of the millet crop throughout the country were quantified and mapped with the help of the GIS. This allowed the identification of agroclimatic zones, as determined by the crop water needs. Millet productivity decreased from the south to the north of the country in relation with rainfall isolines and soil types. Locations with less than 500 mm of annual rainfall are marginal for millet, particularly on planosols and arenosols. In regions with rainfall above 700 mm, moisture availability is not a major limiting factor for the 90-day millet production, especially on regosols, cambisols, acrisols and nitosols. Overall, the approach followed in this study appeared promising for quantifying the growth environment of millet as affected by soil type and weather. It could also help to provide guidelines for crop water management and analysis of the suitability of improved crop cnltivars.</t>
  </si>
  <si>
    <t>Brumbelow K., Georgakakos A.</t>
  </si>
  <si>
    <t>Journal of Water Resources Planning and Management</t>
  </si>
  <si>
    <t>Africa; Agriculture; Climatic changes; Crops; Irrigation; Regional planning; Water resources</t>
  </si>
  <si>
    <t>Consideration of climate variability and change in agricultural water resources planning</t>
  </si>
  <si>
    <t>Although agriculture and its use of water resources are obviously sensitive to climatic conditions, past research has seldom identified the effects of climate variability and climate change on the fully developed relationship between crop yield and irrigation. There is potentially great value in understanding the role of climatic uncertainty on this relationship because of the dependence of agriculture on irrigation and the scale of water consumption for irrigation. Probability distributions of crop-water production functions (CWPF-PDs) are demonstrated as being useful encapsulations of the climate-yield-irrigation relationship for decisions at various levels of time and space. Combined with reliable climate teleconnections or climate forecasts, CWPF-PDs can be a central decision support tool for questions of risk and reliability. For long planning horizons, potential climate change predicted by multiple general circulation models (GCMs) can be assessed in the context of agricultural water resources. By analysis of changes in the CWPF-PDs, conclusions regarding the efficacy and sustainability of water resources and agricultural policies can be made. A semihypothetical case study for the Lake Victoria Basin in East Africa is used to illustrate these methodologies, and potential future climate impacts as predicted by the CGCM1, ECHAM3, and HadCM2 GCMs are discussed. © 2007 ASCE.</t>
  </si>
  <si>
    <t>Rockstrom J., Falkenmark M.</t>
  </si>
  <si>
    <t>Critical Reviews in Plant Sciences</t>
  </si>
  <si>
    <t>Drought; Rainfed agriculture; Sub-Saharan Africa; Water balance; Water harvesting; Water use efficiency; Yield gap</t>
  </si>
  <si>
    <t>Semiarid crop production from a hydrological perspective: Gap between potential and actual yields</t>
  </si>
  <si>
    <t>Rapid population growth in the dry climate regions, arable land scarcity, and irrigation expansion limitations direct our interest to possibilities of yield increase in rainfed agriculture. Literature, however, indicates large differences between actual and potential yields, and between yields on farmers' fields and research stations. This article focuses on the determinants of these yield gaps and the windows of opportunity for yield increase on the farmer's field together with the agricultural challenges involved. The study links the conventional approach to estimate crop water requirements and dry spell effects on biomass production to a conceptual Green Water Crop Model. This model addresses the effects on crop yields of the sequential diversions of infiltrating rainfall (rainwater partitioning into runoff, plant available soil water, and deep percolation) and of different relations between nonproductive evaporation flow and productive transpiration flow, defined together as green water flow. Also, the effects of droughts and dry spells are analyzed. The model is used tO demonstrate typical situations for semiarid and dry subhumid conditions (lengths of growing period (LGP) of 90 and 179 days, respectively) for maize (Zea mays (L.)) under on-station agricultural conditions. Based on detailed water flow analysis in a 3-year on-farm case study in the Sahel on pearl millet (Pennisetum glaucum (L.) Br.), the model is used to clarify the large scope for improved yield levels, achievable through land and water management securing that runoff losses and deep percolation are reduced and nonproductive evaporation losses minimized. The analysis indicates that poor rainwater partitioning and low plant water uptake capacity alone reduces estimated on-farm grain yields to 1/10th of the potential yields. This suggests that lack of water per se not necessarily is the primary constraint to crop growth even in drought prone areas of sub-Saharan Africa. The conclusion is that even a doubling of crop yields would be agro-hydrologicaily possible with relatively small manipulations of rainwater partitioning in the water balance.</t>
  </si>
  <si>
    <t>Agro-technology evaluation  if more than one (combination of different technologies)</t>
  </si>
  <si>
    <t>Country</t>
  </si>
  <si>
    <t>Year of publication</t>
  </si>
  <si>
    <t>Model type</t>
  </si>
  <si>
    <t>Research topic</t>
  </si>
  <si>
    <t>Economy level</t>
  </si>
  <si>
    <t>Systems simulation / bioeconomic</t>
  </si>
  <si>
    <t>General equilibrium</t>
  </si>
  <si>
    <t>Partial equilibrium</t>
  </si>
  <si>
    <t>Other</t>
  </si>
  <si>
    <t>Mixture</t>
  </si>
  <si>
    <t>Water management</t>
  </si>
  <si>
    <t>Nutrient management</t>
  </si>
  <si>
    <t>Crop system or culticar management</t>
  </si>
  <si>
    <t>Global, international</t>
  </si>
  <si>
    <t>National, secroral</t>
  </si>
  <si>
    <t>Regional, village</t>
  </si>
  <si>
    <t>Land use</t>
  </si>
  <si>
    <t>Aidam, P.W.</t>
  </si>
  <si>
    <t>The impact of water-pricing policy on the demand for water resources by farmers in Ghana</t>
  </si>
  <si>
    <t xml:space="preserve">Agricultural Water Management, 158, pp. 10-16. </t>
  </si>
  <si>
    <t xml:space="preserve">programing model </t>
  </si>
  <si>
    <t>Water price, scarcity, irrigation</t>
  </si>
  <si>
    <t>http://www.scopus.com/inward/record.url?eid=2-s2.0-84929493652&amp;partnerID=40&amp;md5=b29e3ab5e608924e3c54a022cabdf7c8</t>
  </si>
  <si>
    <t>Arndt, C, Asante, F, Thurlow, J.</t>
  </si>
  <si>
    <t>Implications of climate change for Ghana's economy</t>
  </si>
  <si>
    <t xml:space="preserve">Sustainability (Switzerland), 7 (6), pp. 7214-7231. </t>
  </si>
  <si>
    <t>CGE</t>
  </si>
  <si>
    <t>Climate change, resilience, ag. Research &amp; extension, infrastructures</t>
  </si>
  <si>
    <t>National</t>
  </si>
  <si>
    <t>http://www.scopus.com/inward/record.url?eid=2-s2.0-84934281077&amp;partnerID=40&amp;md5=8b1109a2fef71812972f0858c5ea25e8</t>
  </si>
  <si>
    <t>Gunasekera, D, Cai, Y, Newth, D.</t>
  </si>
  <si>
    <t>Effects of foreign direct investment in African agriculture</t>
  </si>
  <si>
    <t xml:space="preserve">China Agricultural Economic Review, 7 (2), pp. 167-184. </t>
  </si>
  <si>
    <t>Foreign direct investments and its effect on African agriculture &amp; productivity</t>
  </si>
  <si>
    <t>International</t>
  </si>
  <si>
    <t>http://www.scopus.com/inward/record.url?eid=2-s2.0-84928399917&amp;partnerID=40&amp;md5=efb3508c816469889403c0ff17a71d46</t>
  </si>
  <si>
    <t>Springer, N.P. , Duchin, F.</t>
  </si>
  <si>
    <t>Feeding nine billion people sustainably: Conserving land and water through shifting diets and changes in technologies</t>
  </si>
  <si>
    <t xml:space="preserve">Environmental Science and Technology, 48 (8), pp. 4444-4451. </t>
  </si>
  <si>
    <t>Agrica/Global</t>
  </si>
  <si>
    <t>Regional IO model</t>
  </si>
  <si>
    <t>land use, fresh water use, diets</t>
  </si>
  <si>
    <t>Global</t>
  </si>
  <si>
    <t>http://www.scopus.com/inward/record.url?eid=2-s2.0-84898898073&amp;partnerID=40&amp;md5=9448d73a7e677b334a04b4ad48592573</t>
  </si>
  <si>
    <t>Calzadilla, A, Zhu, T, Rehdanz, K., Tol, R.S.J. , Ringler, C.</t>
  </si>
  <si>
    <t>Climate change and agriculture: Impacts and adaptation options in South Africa</t>
  </si>
  <si>
    <t xml:space="preserve">Water Resources and Economics, 5, pp. 24-48. </t>
  </si>
  <si>
    <t>Climate change, water use (irrigation), investments</t>
  </si>
  <si>
    <t>http://www.scopus.com/inward/record.url?eid=2-s2.0-84901623935&amp;partnerID=40&amp;md5=71b7bacf5af96fc6fea21d855fd01b0a</t>
  </si>
  <si>
    <t>Schmitz, C, van Meijl, H, Kyle, P, Nelson, G.C., Fujimori, S., Gurgel, A., Havlik, P., Heyhoe, E., d'Croz, D.M, Popp, A, Sands, R., Tabeau, A, van der Mensbrugghe, D., von Lampe, M.l , Wise, M, Blanc, E., Hasegawa, T., Kavallari, A, Valin, H.</t>
  </si>
  <si>
    <t>Land-use change trajectories up to 2050: Insights from a global agro-economic model comparison</t>
  </si>
  <si>
    <t xml:space="preserve">Agricultural Economics (United Kingdom), 45 (1), pp. 69-84. </t>
  </si>
  <si>
    <t xml:space="preserve">CGE model comparison </t>
  </si>
  <si>
    <t>Changes in land use, climate change</t>
  </si>
  <si>
    <t>http://www.scopus.com/inward/record.url?eid=2-s2.0-84892871682&amp;partnerID=40&amp;md5=8a3f00254b822560727a9748af46c2f2</t>
  </si>
  <si>
    <t>Mosnier, A., Havlík, P, Obersteiner, M, Aoki, K, Schmid, E, Fritz, S, McCallum, I, Leduc, S.</t>
  </si>
  <si>
    <t>Modeling Impact of Development Trajectories and a Global Agreement on Reducing Emissions from Deforestation on Congo Basin Forests by 2030</t>
  </si>
  <si>
    <t xml:space="preserve">Environmental and Resource Economics, 57 (4), pp. 505-525. </t>
  </si>
  <si>
    <t>Congo</t>
  </si>
  <si>
    <t>PE</t>
  </si>
  <si>
    <t>GHG, deforestation, infrastructure, land use</t>
  </si>
  <si>
    <t>http://www.scopus.com/inward/record.url?eid=2-s2.0-84896546388&amp;partnerID=40&amp;md5=8a8666f456edb622569b38a3c89f3d64</t>
  </si>
  <si>
    <t>Dube, S, Scholes, R.J, Nelson, G.C, Mason-D'Croz, D, Palazzo, A.</t>
  </si>
  <si>
    <t>South african food security and climate change: Agriculture futures</t>
  </si>
  <si>
    <t xml:space="preserve">Economics, 7, . </t>
  </si>
  <si>
    <t>climate change, planting area, policies</t>
  </si>
  <si>
    <t>http://www.scopus.com/inward/record.url?eid=2-s2.0-84884274623&amp;partnerID=40&amp;md5=41361b3a25a1dcc1ad343143ed14bcbb</t>
  </si>
  <si>
    <t>Kapuya, T, Meyer, F.H, Kirsten, J.F.</t>
  </si>
  <si>
    <t>Modelling the impact of the 'fast track' land reform policy on Zimbabwe's maize sector</t>
  </si>
  <si>
    <t xml:space="preserve">Development Southern Africa, 30 (3), pp. 417-436. </t>
  </si>
  <si>
    <t>Land reform</t>
  </si>
  <si>
    <t>http://www.scopus.com/inward/record.url?eid=2-s2.0-84883464939&amp;partnerID=40&amp;md5=a9f1d4754e1e6ce637ea0c7b49450e48</t>
  </si>
  <si>
    <t>Calzadilla, A, Zhu, T, Rehdanz, K., Tol, R.S.J., Ringler, C.</t>
  </si>
  <si>
    <t>Economywide impacts of climate change on agriculture in Sub-Saharan Africa</t>
  </si>
  <si>
    <t xml:space="preserve">Ecological Economics, 93, pp. 150-165. </t>
  </si>
  <si>
    <t>PE, CGE</t>
  </si>
  <si>
    <t>Climate change, irrigation, production improvements</t>
  </si>
  <si>
    <t>National/Global</t>
  </si>
  <si>
    <t>http://www.scopus.com/inward/record.url?eid=2-s2.0-84879566637&amp;partnerID=40&amp;md5=b34e5bd02cc4e5cbfe095fae07dc3292</t>
  </si>
  <si>
    <t>Sennoga, E.B, Matovu, J.M.</t>
  </si>
  <si>
    <t>Public Spending Composition in Uganda and its Implications for Growth and Poverty Reduction</t>
  </si>
  <si>
    <t xml:space="preserve">Public Finance Review, 41 (2), pp. 227-247. </t>
  </si>
  <si>
    <t>Uganda</t>
  </si>
  <si>
    <t>Investments in agriculture, instratstructur</t>
  </si>
  <si>
    <t>http://www.scopus.com/inward/record.url?eid=2-s2.0-84873649515&amp;partnerID=40&amp;md5=5bddddf35a7ced318618ada2373ae70f</t>
  </si>
  <si>
    <t>Haankuku, C., Kirsten, J.F.</t>
  </si>
  <si>
    <t>Improving agricultural competitiveness by setting priorities for investments in crop research: Lessons from Zambia</t>
  </si>
  <si>
    <t xml:space="preserve">Agrekon, 51 (4), pp. 63-80. </t>
  </si>
  <si>
    <t>Zambia</t>
  </si>
  <si>
    <t>Dynamic Research Evaluation for Management (DREAM) model</t>
  </si>
  <si>
    <t>Agriculture (crops) R&amp;D investments</t>
  </si>
  <si>
    <t>http://www.scopus.com/inward/record.url?eid=2-s2.0-84873596164&amp;partnerID=40&amp;md5=f9150271986c87b715f20c6b98b6a2a2</t>
  </si>
  <si>
    <t>Schilling, J., Freier, K.P., Hertig, E., Scheffran, J.</t>
  </si>
  <si>
    <t>Climate change, vulnerability and adaptation in North Africa with focus on Morocco</t>
  </si>
  <si>
    <t xml:space="preserve">Agriculture, Ecosystems and Environment, 156, pp. 12-26. </t>
  </si>
  <si>
    <t>Bio-economic model</t>
  </si>
  <si>
    <t>climate projections, vulnerability, impacts, and options for adaptation, land use.</t>
  </si>
  <si>
    <t>http://www.scopus.com/inward/record.url?eid=2-s2.0-84861214729&amp;partnerID=40&amp;md5=a3b433c2c2d644e843e0269809f9317c</t>
  </si>
  <si>
    <t>Robinson, S, Willenbockel, D., Strzepek, K.</t>
  </si>
  <si>
    <t>A Dynamic General Equilibrium Analysis of Adaptation to Climate Change in Ethiopia</t>
  </si>
  <si>
    <t xml:space="preserve">Review of Development Economics, 16 (3), pp. 489-502. </t>
  </si>
  <si>
    <t>Adaptations to climate change (various)</t>
  </si>
  <si>
    <t>http://www.scopus.com/inward/record.url?eid=2-s2.0-84864025962&amp;partnerID=40&amp;md5=67be9b8991447f38dad020dff3450eb5</t>
  </si>
  <si>
    <t>Valdivia, R.O, Antle, J.M, Stoorvogel, J.J.</t>
  </si>
  <si>
    <t>Coupling the Tradeoff Analysis Model with a market equilibrium model to analyze economic and environmental outcomes of agricultural production systems</t>
  </si>
  <si>
    <t xml:space="preserve">Agricultural Systems, 110, pp. 17-29. </t>
  </si>
  <si>
    <t>TOA/PE</t>
  </si>
  <si>
    <t>poverty and nutrient depletion in a semi-subsistence agricultural system</t>
  </si>
  <si>
    <t>http://www.scopus.com/inward/record.url?eid=2-s2.0-84859704025&amp;partnerID=40&amp;md5=3c76e6c9079e22e08c4ab7f7cd60577c</t>
  </si>
  <si>
    <t>Cabral, F.J.</t>
  </si>
  <si>
    <t>The impact of rainfall fluctuations on regional disparities in poverty (Senegal) [L'impact des aléas pluviométriques sur les disparités régionales de pauvreté au Sénégal]</t>
  </si>
  <si>
    <t xml:space="preserve">Revue d'Economie du Developpement, 26 (1), pp. 69-95. </t>
  </si>
  <si>
    <t>Rainfall fluctuations and poverty</t>
  </si>
  <si>
    <t>http://www.scopus.com/inward/record.url?eid=2-s2.0-84862178377&amp;partnerID=40&amp;md5=ddb1da1ca6565cf15b2d1bc33c8ce000</t>
  </si>
  <si>
    <t>Timilsina, G.R, Beghin, J.C, van der Mensbrugghe, D, Mevel, S.</t>
  </si>
  <si>
    <t>The impacts of biofuels targets on land-use change and food supply: A global CGE assessment</t>
  </si>
  <si>
    <t xml:space="preserve">Agricultural Economics, 43 (3), pp. 315-332. </t>
  </si>
  <si>
    <t>Changes in land use, biofuel policies</t>
  </si>
  <si>
    <t>http://www.scopus.com/inward/record.url?eid=2-s2.0-84860008256&amp;partnerID=40&amp;md5=a1f3f4c713b3d4b065b600bb1e294982</t>
  </si>
  <si>
    <t>Lankford, B, Pringle, C, Dickens, C, Lewis, F, Mander, M, Chhotray, V, Goulden, M, Nxele, Z, Quayle, L.</t>
  </si>
  <si>
    <t>Hydrological modelling of water allocation, ecosystem services and poverty alleviation in the Pongola floodplain, South Africa</t>
  </si>
  <si>
    <t>Journal of Environmental Planning and Management, 54 (9), pp. 1237-1260.</t>
  </si>
  <si>
    <t>?? Microsimulation??</t>
  </si>
  <si>
    <t>Water use</t>
  </si>
  <si>
    <t>Regional</t>
  </si>
  <si>
    <t>http://www.scopus.com/inward/record.url?eid=2-s2.0-80053241551&amp;partnerID=40&amp;md5=9859a0e2894dd66fdc4b0b9148889bda</t>
  </si>
  <si>
    <t>Valderrama, J.M, Ibáñez, J, Alcalá, F.J., Dominguez, A, Yassin, M., Puigdefábregas, J.</t>
  </si>
  <si>
    <t>The use of a hydrological-economic model to assess sustainability in groundwater-dependent agriculture in drylands</t>
  </si>
  <si>
    <t xml:space="preserve">Journal of Hydrology, 402 (1-2), pp. 80-91. </t>
  </si>
  <si>
    <t>PE/system dynamics model</t>
  </si>
  <si>
    <t>Irrigation, climate change</t>
  </si>
  <si>
    <t>http://www.scopus.com/inward/record.url?eid=2-s2.0-79955046716&amp;partnerID=40&amp;md5=00c5947848fe3d8b26fab5c111fd0ca2</t>
  </si>
  <si>
    <t>Juana, J.S, Strzepek, K.M, Kirsten, J.F.</t>
  </si>
  <si>
    <t>Market efficiency and welfare effects of inter-sectoral water allocation in South Africa</t>
  </si>
  <si>
    <t>Water Policy, 13 (2), pp. 220-231.</t>
  </si>
  <si>
    <t>reallocation of water between agriculture and other sectors</t>
  </si>
  <si>
    <t>http://www.scopus.com/inward/record.url?eid=2-s2.0-79955019566&amp;partnerID=40&amp;md5=4f5b336d90e0e8e54ad3dc274988e3d8</t>
  </si>
  <si>
    <t>Glomsrød, S., Wei, T., Liu, G, Aune, J.B.</t>
  </si>
  <si>
    <t>How well do tree plantations comply with the twin targets of the Clean Development Mechanism? - The case of tree plantations in Tanzania</t>
  </si>
  <si>
    <t>Ecological Economics, 70 (6), pp. 1066-1074.</t>
  </si>
  <si>
    <t>Ehtiopia</t>
  </si>
  <si>
    <t>Investments in planting trees to provide both carbon mitigation and poverty reduction</t>
  </si>
  <si>
    <t>http://www.scopus.com/inward/record.url?eid=2-s2.0-79953749877&amp;partnerID=40&amp;md5=97fe68672d856f0e6d9bb1915559286d</t>
  </si>
  <si>
    <t>Hassan, R, Thurlow, J.</t>
  </si>
  <si>
    <t>Macro-micro feedback links of water management in South Africa: CGE analyses of selected policy regimes</t>
  </si>
  <si>
    <t>Agricultural Economics, 42 (2), pp. 235-247.</t>
  </si>
  <si>
    <t>Irrigation</t>
  </si>
  <si>
    <t>http://www.scopus.com/inward/record.url?eid=2-s2.0-79951657289&amp;partnerID=40&amp;md5=d943fff7a9d0e534e9fc630c213ac34c</t>
  </si>
  <si>
    <t>Arndt, C, Strzepeck, K, Tarp, F., Thurlow, J., Fant IV, C, Wright, L.</t>
  </si>
  <si>
    <t>Adapting to climate change: An integrated biophysical and economic assessment for Mozambique</t>
  </si>
  <si>
    <t>Sustainability Science, 6 (1), pp. 7-20.</t>
  </si>
  <si>
    <t>Mozambique</t>
  </si>
  <si>
    <t>Irrigation, extension, climate change, infrastructures, integrated modelling</t>
  </si>
  <si>
    <t>http://www.scopus.com/inward/record.url?eid=2-s2.0-78651306380&amp;partnerID=40&amp;md5=f2cc26f9318045aec595e4d7b1af07fa</t>
  </si>
  <si>
    <t>Anderson, K.</t>
  </si>
  <si>
    <t>Economic impacts of policies affecting crop biotechnology and trade</t>
  </si>
  <si>
    <t>New Biotechnology, 27 (5), pp. 558-564.</t>
  </si>
  <si>
    <t>SSA, world</t>
  </si>
  <si>
    <t>Adoption of GM crops in SSA</t>
  </si>
  <si>
    <t>Global &amp; regional</t>
  </si>
  <si>
    <t>http://www.scopus.com/inward/record.url?eid=2-s2.0-78649513904&amp;partnerID=40&amp;md5=e4cbe433a84a63ac60576ae216e29298</t>
  </si>
  <si>
    <t>De Groote, H, Vanlauwe, B, Rutto, E, Odhiambo, G.D, Kanampiu, F, Khan, Z.R.</t>
  </si>
  <si>
    <t>Economic analysis of different options in integrated pest and soil fertility management in maize systems of Western Kenya</t>
  </si>
  <si>
    <t>Agricultural Economics, 41 (5), pp. 471-482.</t>
  </si>
  <si>
    <t>Partial budgeting</t>
  </si>
  <si>
    <t>crop choice, ferlization, several practices related to cultivation,</t>
  </si>
  <si>
    <t>Regional or FARM-LEVEL??</t>
  </si>
  <si>
    <t>http://www.scopus.com/inward/record.url?eid=2-s2.0-77955601904&amp;partnerID=40&amp;md5=3db5a4ba38a090d5569a4661b689fb1f</t>
  </si>
  <si>
    <t>Heidecke, C., Heckelei, T.</t>
  </si>
  <si>
    <t>Impacts of changing water inflow distributions on irrigation and farm income along the Drâa River in Morocco</t>
  </si>
  <si>
    <t>Agricultural Economics, 41 (2), pp. 135-149.</t>
  </si>
  <si>
    <t>Stochastic modelling</t>
  </si>
  <si>
    <t>Irrigation, water use</t>
  </si>
  <si>
    <t>http://www.scopus.com/inward/record.url?eid=2-s2.0-77950803578&amp;partnerID=40&amp;md5=9fc747877157267785737d73d801f7fb</t>
  </si>
  <si>
    <t>de Lange, W.J, Wise, R.M, Forsyth, G.G, Nahman, A.</t>
  </si>
  <si>
    <t>Integrating socio-economic and biophysical data to support water allocations within river basins: An example from the Inkomati Water Management Area in South Africa</t>
  </si>
  <si>
    <t>Environmental Modelling and Software, 25 (1), pp. 43-50.</t>
  </si>
  <si>
    <t>bio-physical modelling</t>
  </si>
  <si>
    <t>The value of water in different land cover types, irrigation</t>
  </si>
  <si>
    <t>http://www.scopus.com/inward/record.url?eid=2-s2.0-69949087290&amp;partnerID=40&amp;md5=34cd7064a5fba1d0b4f001b663ded7d4</t>
  </si>
  <si>
    <t>Mccartney, M, Arranz, R.</t>
  </si>
  <si>
    <t>Evaluation of water demand scenarios for the Olifants River catchment, South Africa</t>
  </si>
  <si>
    <t xml:space="preserve">International Journal of River Basin Management, 7 (4), pp. 379-390. </t>
  </si>
  <si>
    <t>Simulation modelling</t>
  </si>
  <si>
    <t>Water use, irrigation</t>
  </si>
  <si>
    <t>http://www.scopus.com/inward/record.url?eid=2-s2.0-77953880443&amp;partnerID=40&amp;md5=dde6a7fb4edda6a9c5cadd5797a99a3c</t>
  </si>
  <si>
    <t>Gutierrez, A.P.a , Gilioli, G., Baumgärtner, J.</t>
  </si>
  <si>
    <t>Ecosocial consequences and policy implications of disease management in East African agropastoral systems</t>
  </si>
  <si>
    <t>Proceedings of the National Academy of Sciences of the United States of America, 106 (31), pp. 13136-13141.</t>
  </si>
  <si>
    <t>Analytical modelling</t>
  </si>
  <si>
    <t>Control of trypanosomiasis and how it impacts of various factors, incliding pastures</t>
  </si>
  <si>
    <t>http://www.scopus.com/inward/record.url?eid=2-s2.0-69149086032&amp;partnerID=40&amp;md5=a5123f8eedad96c5bafa1cfa001d918a</t>
  </si>
  <si>
    <t>Blignaut, J., Van Heerden, J.</t>
  </si>
  <si>
    <t>The impact of water scarcity on economic development initiatives</t>
  </si>
  <si>
    <t>Water SA, 35 (4), pp. 415-420.</t>
  </si>
  <si>
    <t>investments in water management/agriculture</t>
  </si>
  <si>
    <t>http://www.scopus.com/inward/record.url?eid=2-s2.0-68649105728&amp;partnerID=40&amp;md5=3b94278ae7baa2df0427206702ad1609</t>
  </si>
  <si>
    <t>Jaza Folefack, A.J.</t>
  </si>
  <si>
    <t>The substitution of mineral fertilizers by compost from household waste in Cameroon: Economic analysis with a partial equilibrium model</t>
  </si>
  <si>
    <t>Waste Management and Research, 27 (3), pp. 207-223.</t>
  </si>
  <si>
    <t>fertilizer use, compost household waste</t>
  </si>
  <si>
    <t>http://www.scopus.com/inward/record.url?eid=2-s2.0-66049096909&amp;partnerID=40&amp;md5=723e8b3f769869e989f47dcaea270168</t>
  </si>
  <si>
    <t>Popp, A, Domptail, S, Blaum, N, Jeltsch, F.</t>
  </si>
  <si>
    <t>Landuse experience does qualify for adaptation to climate change</t>
  </si>
  <si>
    <t xml:space="preserve">Ecological Modelling, 220 (5), pp. 694-702. </t>
  </si>
  <si>
    <t>Namibia</t>
  </si>
  <si>
    <t>dynamic optimization</t>
  </si>
  <si>
    <t>land use, stocking rate, pastoral livestock</t>
  </si>
  <si>
    <t>Regional, household</t>
  </si>
  <si>
    <t>http://www.scopus.com/inward/record.url?eid=2-s2.0-58849136148&amp;partnerID=40&amp;md5=c8bde370ab23b2e65efefc2688bcc0b9</t>
  </si>
  <si>
    <t xml:space="preserve">Bellassen, V., Manlay, R.J., Chéry, J.-P., Gitz, V., Touré, A., Bernoux, M, Chotte, </t>
  </si>
  <si>
    <t>Multi-criteria spatialization of soil organic carbon sequestration potential from agricultural intensification in Senegal</t>
  </si>
  <si>
    <t xml:space="preserve">Climatic Change, 98 (1-2), pp. 213-243. </t>
  </si>
  <si>
    <t>CGE, bio-economic simulation</t>
  </si>
  <si>
    <t>agricultural intensification scenarios, fertilizer use, carbon sequestation</t>
  </si>
  <si>
    <t>http://www.scopus.com/inward/record.url?eid=2-s2.0-73049096476&amp;partnerID=40&amp;md5=92da4f55518de90a11980af966bb838b</t>
  </si>
  <si>
    <t>Briand, A.</t>
  </si>
  <si>
    <t>Marginal-cost versus average-cost pricing with climate shocks in senegal: A computable dynamic general equilibrium model applied to water [Les tarifications au cout marginal versus cout moyen face a des chocs climatiques au senegal: Un modele dynamique d'equilibre general calculable applique a Peau »]</t>
  </si>
  <si>
    <t xml:space="preserve">Economie et Prevision, 185 (4), pp. 103-122. </t>
  </si>
  <si>
    <t>Water availability</t>
  </si>
  <si>
    <t>http://www.scopus.com/inward/record.url?eid=2-s2.0-67449132308&amp;partnerID=40&amp;md5=4e3643f5f0d52ded587f664da4a3bff6</t>
  </si>
  <si>
    <t>Block, P.J, Strzepek, K, Rosegrant, M.W, Diao, X.</t>
  </si>
  <si>
    <t>Impacts of considering climate variability on investment decisions in Ethiopia</t>
  </si>
  <si>
    <t>Agricultural Economics, 39 (2), pp. 171-181.</t>
  </si>
  <si>
    <t>irrigation, infrastructure investments</t>
  </si>
  <si>
    <t xml:space="preserve">National </t>
  </si>
  <si>
    <t>http://www.scopus.com/inward/record.url?eid=2-s2.0-50649088659&amp;partnerID=40&amp;md5=0a9ef9d23fb798a4b1fc777aec5671b0</t>
  </si>
  <si>
    <t>Kadigi, R.M.J, Mdoe, N.S.Y, Ashimogo, G.C, Morardet, S.</t>
  </si>
  <si>
    <t>Water for irrigation or hydropower generation?-Complex questions regarding water allocation in Tanzania</t>
  </si>
  <si>
    <t>Agricultural Water Management, 95 (8), pp. 984-992.</t>
  </si>
  <si>
    <t>"the Change in Net Income Model"</t>
  </si>
  <si>
    <t>Irrigation, farming types, water use</t>
  </si>
  <si>
    <t>http://www.scopus.com/inward/record.url?eid=2-s2.0-48949116068&amp;partnerID=40&amp;md5=2d7da7dd48ea9a4052a5528d859cd4f1</t>
  </si>
  <si>
    <t>Strzepek, K.M., Yohe, G.W, Tol, R.S.J. , Rosegrant, M.W.</t>
  </si>
  <si>
    <t>The value of the high Aswan Dam to the Egyptian economy</t>
  </si>
  <si>
    <t>Ecological Economics, 66 (1), pp. 117-126.</t>
  </si>
  <si>
    <t>Investment in building a dam</t>
  </si>
  <si>
    <t>http://www.scopus.com/inward/record.url?eid=2-s2.0-43149083472&amp;partnerID=40&amp;md5=f58ccbce1e43885a286d90c2e3679b4b</t>
  </si>
  <si>
    <t>Vitale, J, Glick, H, Greenplate, J, Traore, O.</t>
  </si>
  <si>
    <t>The economic impacts of second generation Bt cotton in West Africa: Empirical evidence from Burkina Faso</t>
  </si>
  <si>
    <t>International Journal of Biotechnology, 10 (2-3), pp. 167-183.</t>
  </si>
  <si>
    <t>an economic model</t>
  </si>
  <si>
    <t>Adoption of Bt cotton</t>
  </si>
  <si>
    <t>http://www.scopus.com/inward/record.url?eid=2-s2.0-43749096099&amp;partnerID=40&amp;md5=a563bca8c55110365eda621ef6b2d24a</t>
  </si>
  <si>
    <t>Connor, D, Comas, J, Macpherson, H.-G, Mateos, L.c</t>
  </si>
  <si>
    <t>Agricultural Systems, 96 (1-3), pp. 1-15.</t>
  </si>
  <si>
    <t>systems modelling</t>
  </si>
  <si>
    <t>Irrigation, cropping systems, livestock</t>
  </si>
  <si>
    <t>Village</t>
  </si>
  <si>
    <t>http://www.scopus.com/inward/record.url?eid=2-s2.0-37349099578&amp;partnerID=40&amp;md5=3a2063f717228370845ffb671d3d9798</t>
  </si>
  <si>
    <t>Diao, X, Dinar, A, Roe, T, Tsur, Y.</t>
  </si>
  <si>
    <t>A general equilibrium analysis of conjunctive ground and surface water use with an application to Morocco</t>
  </si>
  <si>
    <t>Agricultural Economics, 38 (2), pp. 117-135.</t>
  </si>
  <si>
    <t>Irrigation, water use agriculture vs. other sectors</t>
  </si>
  <si>
    <t>http://www.scopus.com/inward/record.url?eid=2-s2.0-41749120543&amp;partnerID=40&amp;md5=1431a8f7feefbc3ec77400a6bbe744b4</t>
  </si>
  <si>
    <t>Pauw, K., McDonald, S., Punt, C.</t>
  </si>
  <si>
    <t>Agricultural efficiency and welfare in South Africa</t>
  </si>
  <si>
    <t xml:space="preserve">Development Southern Africa, 24 (2), pp. 309-333. </t>
  </si>
  <si>
    <t>technical change in general</t>
  </si>
  <si>
    <t>http://www.scopus.com/inward/record.url?eid=2-s2.0-34447307907&amp;partnerID=40&amp;md5=4860b2250870e88e10f5ab68bdeff4cb</t>
  </si>
  <si>
    <t>Diao, X., Dorosh, P.</t>
  </si>
  <si>
    <t>Demand constraints on agricultural growth in East and Southern Africa: A general equilibrium analysis</t>
  </si>
  <si>
    <t>Development Policy Review, 25 (3), pp. 275-292.</t>
  </si>
  <si>
    <t>Ssa</t>
  </si>
  <si>
    <t>Productivity improvements</t>
  </si>
  <si>
    <t>Reqional</t>
  </si>
  <si>
    <t>http://www.scopus.com/inward/record.url?eid=2-s2.0-34248570202&amp;partnerID=40&amp;md5=f5f7553a34edaec61b2a49a304378dd7</t>
  </si>
  <si>
    <t>Letsoalo, A., Blignaut, J., De Wet, T., De Wit, Hess, S, Tol, R.S.J., Van Heerden, J.</t>
  </si>
  <si>
    <t>Triple dividends of water consumption charges in South Africa</t>
  </si>
  <si>
    <t>Water Resources Research, 43 (5), art. no. W05412, .</t>
  </si>
  <si>
    <t>water use (irrigantion, charges)</t>
  </si>
  <si>
    <t>http://www.scopus.com/inward/record.url?eid=2-s2.0-34347224376&amp;partnerID=40&amp;md5=ee7f23d922cda44c7ea8770170218607</t>
  </si>
  <si>
    <t>Diao, X., Pratt, A.N.</t>
  </si>
  <si>
    <t>Growth options and poverty reduction in Ethiopia - An economy-wide model analysis</t>
  </si>
  <si>
    <t>Food Policy, 32 (2), pp. 205-228.</t>
  </si>
  <si>
    <t>Productivity growth scenarios for different farming sectors</t>
  </si>
  <si>
    <t>http://www.scopus.com/inward/record.url?eid=2-s2.0-33846305107&amp;partnerID=40&amp;md5=a4e7c269362b9d7aeeebea007976e1fa</t>
  </si>
  <si>
    <t>Kipkoech, A.K., Schulthess, F, Yabann, W.K, Maritim, H.K, Mithöfer, D.</t>
  </si>
  <si>
    <t>Biological control of cereal stem borers in Kenya: A cost benefit approach</t>
  </si>
  <si>
    <t>Annales de la Societe Entomologique de France, 42 (3-4), pp. 519-528.</t>
  </si>
  <si>
    <t>CBA</t>
  </si>
  <si>
    <t>Control of pests (cereal stem borer)</t>
  </si>
  <si>
    <t>http://www.scopus.com/inward/record.url?eid=2-s2.0-33846697046&amp;partnerID=40&amp;md5=2cf6130a13360a0f9d9ff63731e893af</t>
  </si>
  <si>
    <t>Roe, T, Dinar, A, Tsur, Y, Diao, X.</t>
  </si>
  <si>
    <t>Feedback links between economy-wide and farm-level policies: With application to irrigation water management in Morocco</t>
  </si>
  <si>
    <t>Journal of Policy Modeling, 27 (8), pp. 905-928.</t>
  </si>
  <si>
    <t>allocation of water between farmers (as a policy issue)</t>
  </si>
  <si>
    <t>http://www.scopus.com/inward/record.url?eid=2-s2.0-29444450407&amp;partnerID=40&amp;md5=0afb1a03ee8fc8f1cb61b5dfdf6c0cb7</t>
  </si>
  <si>
    <t>Anderson, K., Jackson, L.A.</t>
  </si>
  <si>
    <t>Some implications of GM food technology policies for Sub-Saharan Africa</t>
  </si>
  <si>
    <t>Journal of African Economies, 14 (3), pp. 385-410.</t>
  </si>
  <si>
    <t>Africa, World</t>
  </si>
  <si>
    <t>CGE (GTAP)</t>
  </si>
  <si>
    <t>Adoption of GM crops</t>
  </si>
  <si>
    <t>Global, regional</t>
  </si>
  <si>
    <t>http://www.scopus.com/inward/record.url?eid=2-s2.0-24044449659&amp;partnerID=40&amp;md5=7e69cc0b1e4b1c48a3f2d3438804f91d</t>
  </si>
  <si>
    <t>Butt, T.A, McCarl, B.A, Angerer, J, Dyke, P.T, Stuth, J.W.</t>
  </si>
  <si>
    <t>Climatic Change, 68 (3), pp. 355-378.</t>
  </si>
  <si>
    <t>Adaptation to climate change, crop mix, heat-resistant varieties</t>
  </si>
  <si>
    <t>http://www.scopus.com/inward/record.url?eid=2-s2.0-16444366711&amp;partnerID=40&amp;md5=16d7df0a6f5c75c2b1813c49e6fa9e17</t>
  </si>
  <si>
    <t>Elbehri, A., Macdonald, S.</t>
  </si>
  <si>
    <t>Estimating the impact of transgenic Bt cotton on West and Central Africa: A general equilibrium approach</t>
  </si>
  <si>
    <t>World Development, 32 (12), pp. 2049-2064.</t>
  </si>
  <si>
    <t xml:space="preserve">West and Central Africa </t>
  </si>
  <si>
    <t>http://www.scopus.com/inward/record.url?eid=2-s2.0-8844278396&amp;partnerID=40&amp;md5=5005584bccec648e7a5591827cb6a14d</t>
  </si>
  <si>
    <t>Dixon, R.K, Smith, J, Guill, S.</t>
  </si>
  <si>
    <t>Life on the edge: Vulnerability and adaptation of African ecosystems to global climate change</t>
  </si>
  <si>
    <t>Mitigation and Adaptation Strategies for Global Change, 8 (2), pp. 93-113.</t>
  </si>
  <si>
    <t>BCA+modelling</t>
  </si>
  <si>
    <t>Adaptation to climate change</t>
  </si>
  <si>
    <t>http://www.scopus.com/inward/record.url?eid=2-s2.0-0242578107&amp;partnerID=40&amp;md5=504a1eaf3cc2db192e976fc3e24c3f50</t>
  </si>
  <si>
    <t>Tengbe, J.B.</t>
  </si>
  <si>
    <t>Simulation modelling in resource management: A sustainable development approach to resource extraction in Sierra Leone</t>
  </si>
  <si>
    <t>Journal of Environmental Planning and Management, 44 (6), pp. 783-802.</t>
  </si>
  <si>
    <t>Sierra Leone</t>
  </si>
  <si>
    <t>natural resource management model (NRMM</t>
  </si>
  <si>
    <t>Argucultural land protection</t>
  </si>
  <si>
    <t>Regional/National</t>
  </si>
  <si>
    <t>http://www.scopus.com/inward/record.url?eid=2-s2.0-0035192416&amp;partnerID=40&amp;md5=ea7ed9f518842e45839df10a0f2c0a4a</t>
  </si>
  <si>
    <t>Fisher, M.G., Masters, W.A., Sidibé, M.</t>
  </si>
  <si>
    <t>Technical change in Senegal's irrigated rice sector: Impact assessment under uncertainty</t>
  </si>
  <si>
    <t xml:space="preserve">Agricultural Economics, 24 (2), pp. 179-197. </t>
  </si>
  <si>
    <t>Techical change</t>
  </si>
  <si>
    <t>http://www.scopus.com/inward/record.url?eid=2-s2.0-0035125453&amp;partnerID=40&amp;md5=4a15a8ddf055fb734b0ec3373298174d</t>
  </si>
  <si>
    <t>Bashaasha, B., Kraybill, D.S., Southgate, D.D.</t>
  </si>
  <si>
    <t>Land use impacts of agricultural intensification and fuelwood taxationin Uganda</t>
  </si>
  <si>
    <t>Land Economics, 77 (2), pp. 241-249.</t>
  </si>
  <si>
    <t>yield growth</t>
  </si>
  <si>
    <t>http://www.scopus.com/inward/record.url?eid=2-s2.0-0034916751&amp;partnerID=40&amp;md5=40471c0453325a79ea1a7790af351f43</t>
  </si>
  <si>
    <t>Arndt, C., Jensen, H.T., Robinson, S., Tarp, F.</t>
  </si>
  <si>
    <t>Marketing margins and agricultural technology in Mozambique</t>
  </si>
  <si>
    <t>Journal of Development Studies, 37 (1), pp. 121-137.</t>
  </si>
  <si>
    <t>Agricultural technology</t>
  </si>
  <si>
    <t>http://www.scopus.com/inward/record.url?eid=2-s2.0-0034530248&amp;partnerID=40&amp;md5=a23a99ff168ea0d638002121561062d4</t>
  </si>
  <si>
    <t>Breitenbach, M.C, Meyer, N.G.</t>
  </si>
  <si>
    <t>Modelling fertiliser use in the grain crop and oilseed sectors of South Africa</t>
  </si>
  <si>
    <t xml:space="preserve">Agrekon, 39 (3), pp. 313-331. </t>
  </si>
  <si>
    <t>Fertilizer use</t>
  </si>
  <si>
    <t>http://www.scopus.com/inward/record.url?eid=2-s2.0-84887037006&amp;partnerID=40&amp;md5=4eff3a61c4d81e2c6439582d37d2ec80</t>
  </si>
  <si>
    <t>Kruseman, G, Bade, J.</t>
  </si>
  <si>
    <t>Agrarian policies for sustainable land use: Bio-economic modelling to assess the effectiveness of policy instruments</t>
  </si>
  <si>
    <t>Agricultural Systems, 58 (3), pp. 465-481.</t>
  </si>
  <si>
    <t>PE, LP, HH model</t>
  </si>
  <si>
    <t>Technological change, adjustment</t>
  </si>
  <si>
    <t>http://www.scopus.com/inward/record.url?eid=2-s2.0-0031741305&amp;partnerID=40&amp;md5=beca113e3d56f68c5faa62ed22dc8155</t>
  </si>
  <si>
    <t>Grenney, W.J, El Assiouti, I, Hekmat, P, Riley, J.P, Young, R.A.</t>
  </si>
  <si>
    <t>Cost allocation for multiuse water systems in Egypt</t>
  </si>
  <si>
    <t>Journal of Irrigation and Drainage Engineering, 124 (4), pp. 195-199.</t>
  </si>
  <si>
    <t>Modelling</t>
  </si>
  <si>
    <t>Irrigation, technological change</t>
  </si>
  <si>
    <t>http://www.scopus.com/inward/record.url?eid=2-s2.0-0032124655&amp;partnerID=40&amp;md5=414bfb2ef267bc2879256c59d736e8ac</t>
  </si>
  <si>
    <t>Lado, C.</t>
  </si>
  <si>
    <t>Socio-economic factors influencing sustainable water supply in Botswana</t>
  </si>
  <si>
    <t>GeoJournal, 41 (1), pp. 43-53. Cited 4 times.</t>
  </si>
  <si>
    <t>Botswana</t>
  </si>
  <si>
    <t>CGE + other m odelling</t>
  </si>
  <si>
    <t>Water use, irrigation.</t>
  </si>
  <si>
    <t>http://www.scopus.com/inward/record.url?eid=2-s2.0-0030619494&amp;partnerID=40&amp;md5=99a6c85493e43f7c8945c241873dfab4</t>
  </si>
  <si>
    <t>Cabral, Joseph François.</t>
  </si>
  <si>
    <t xml:space="preserve"> Rainfall and Economic Growth and Poverty: Evidence from Senegal and Burkina Faso.</t>
  </si>
  <si>
    <t xml:space="preserve"> AGRODEP Working Paper 0008. Washington, DC: International Food Policy Research Institute.</t>
  </si>
  <si>
    <t>Senegal, Burkina Faso</t>
  </si>
  <si>
    <t>Effects of rainfall in different systems</t>
  </si>
  <si>
    <t>Northen Africa</t>
  </si>
  <si>
    <t>Western Africa</t>
  </si>
  <si>
    <t>Eastern Africa</t>
  </si>
  <si>
    <t>Middle Africa</t>
  </si>
  <si>
    <t xml:space="preserve">Technologie/Policy </t>
  </si>
  <si>
    <t>Technology Classification 1</t>
  </si>
  <si>
    <t xml:space="preserve">Soil Nutrient Management </t>
  </si>
  <si>
    <t xml:space="preserve">Crop/Cultivar Management </t>
  </si>
  <si>
    <t xml:space="preserve">Mechanization </t>
  </si>
  <si>
    <t>Seasonal climate forecasting</t>
  </si>
  <si>
    <t>Combination</t>
  </si>
  <si>
    <t>Time horizon</t>
  </si>
  <si>
    <t>Quik Win</t>
  </si>
  <si>
    <t>Long term strategy</t>
  </si>
  <si>
    <t xml:space="preserve">Local </t>
  </si>
  <si>
    <t xml:space="preserve">Subnational </t>
  </si>
  <si>
    <t>Farming systems</t>
  </si>
  <si>
    <t>Food security (FS)</t>
  </si>
  <si>
    <t>Income (Inc)</t>
  </si>
  <si>
    <t>Environment (Env)</t>
  </si>
  <si>
    <t>FS_INC</t>
  </si>
  <si>
    <t>FS_ENV</t>
  </si>
  <si>
    <t>INC_ENV</t>
  </si>
  <si>
    <t>FSC_ENV_INC</t>
  </si>
  <si>
    <t xml:space="preserve">Static </t>
  </si>
  <si>
    <t xml:space="preserve">Dynamic </t>
  </si>
  <si>
    <t>MP</t>
  </si>
  <si>
    <t>MAS</t>
  </si>
  <si>
    <t>MAS&amp;MP…</t>
  </si>
  <si>
    <t>Simulation</t>
  </si>
  <si>
    <t xml:space="preserve">Risk </t>
  </si>
  <si>
    <t xml:space="preserve">Win </t>
  </si>
  <si>
    <t>Mixed</t>
  </si>
  <si>
    <t>Win-Win</t>
  </si>
  <si>
    <t>Trade-off</t>
  </si>
  <si>
    <t>Trade-Off</t>
  </si>
  <si>
    <t xml:space="preserve">Win-win </t>
  </si>
  <si>
    <t>Bidogeza J.-C., Berentsen P.B.M., De Graaff J., Lansink A.O.</t>
  </si>
  <si>
    <t>Forum for Development Studies</t>
  </si>
  <si>
    <t>Rwanda; current agricultural technologies; alternative agricultural technologies; policy incentives; adoption of technology</t>
  </si>
  <si>
    <t>Potential impact of alternative agricultural technologies to ensure food security and raise income of farm households in Rwanda</t>
  </si>
  <si>
    <t>Rapid population growth and stagnation of agricultural yields in Rwanda have caused a steady decline in food production per capita, a continuous expansion towards the use of marginal land and a strong degradation of land. The challenge of simultaneously achieving food security, rural welfare, land protection and soil fertility regeneration in the face of its high population is overwhelming to Rwanda. The objectives of this article are to assess the potential impacts of the alternative agricultural technologies on income, food production and soil loss for four arable farm household types and to assess policies that could induce adoption of these technologies. These include combined use of Tithonia diversifolia (green manure) and Diammonium phosphate. The bio-economic farm household model used has a form of a mathematical form of quadratic programming model. Model results show that these alternative agricultural technologies will clearly enhance food production and income for all farm household types except the full-time farm household for which cash at the beginning of the season is too restricted to switch to the new technologies. The outcomes of the model also reveal that with alternative technologies soil loss and soil organic carbon do not entail negative economic consequences. Off-farm employment policy will have a high impact on adoption among households with small farms and less off-farm opportunities because it provides cash that is needed to adopt the new technologies. © 2014 Norwegian Institute of International Affairs (NUPI).</t>
  </si>
  <si>
    <t xml:space="preserve">Rwanda </t>
  </si>
  <si>
    <t xml:space="preserve">Green Manure (Tithonia diversifolia) and Diammonium Phosphate </t>
  </si>
  <si>
    <t>Highland Perennial</t>
  </si>
  <si>
    <t>Tiberti L., Tiberti M.</t>
  </si>
  <si>
    <t>Journal of African Economies</t>
  </si>
  <si>
    <t>Agricultural household models; Agricultural policies; Food price change; Poverty; Sub-saharan africa; Tanzania</t>
  </si>
  <si>
    <t>Rural policies, price change and poverty in tanzania: An agricultural household model-based assessment</t>
  </si>
  <si>
    <t>Exogenous shocks to farmers' consumption, production and labour market decisions are rarely considered accurately. For farm households, under labour market imperfections, such decisions are often interlinked. This calls for non-separable agricultural household models. According to this framework, second-order (or behavioural) effects include a direct (i.e., supply or demand reactions due to an exogenous shock) and an indirect (i.e., supply or demand adjustments to the endogenous variations in the shadow wage generated by the exogenous shock) component. Under large price changes or following structural interventions, such as those concerning land redistribution or mechanisation practices, neglecting such second-order effects on consumption and production can bias the final impact on household welfare. The main objective of this study is thus to develop a robust and comprehensive tool to evaluate the effect on household welfare of different agricultural policies in Tanzania and food price changes. A two-stage estimation strategy is adopted: the shadow price of labour is first estimated and then used to estimate production and demand systems as well as labour market functions. These models are subsequently used to simulate the effect on household welfare of a hypothetical 40% increase in the price of cereals and other crops and a hypothetical 10% increase in the hectares of arable land and in the use of ox-ploughs. The results are finally compared with the case in which a separable model is adopted. © The Author 2014.</t>
  </si>
  <si>
    <t>Mechanization (Ox-ploughs)</t>
  </si>
  <si>
    <t>All countrie</t>
  </si>
  <si>
    <t>Journal of Development and Agricultural Economics</t>
  </si>
  <si>
    <t>Rwanda, land degradation, food security, bioeconomic model, family planning policy, land consolidation policy</t>
  </si>
  <si>
    <t>Bio-economic modelling of the influence of family planning, land consolidation and soil erosion on farm production and food security in Rwanda</t>
  </si>
  <si>
    <t>Rwandan agriculture is not able to meet its population’s food needs from its own production, which results in food insecurity. Land degradation is a serious problem which contributes to a low and declining agricultural productivity and consequently to food insecurity. The objective of this paper is to develop a bio-economic model capable of analysing the impacts of soil erosion, family planning and land consolidation policies on food security in Rwanda. The results of the bio-economic model show that a higher availability of good farm land would increase the farm income. Additionally, preserving soils against erosion and reducing risk would allow for releasing more marginal land which would increase food production for home consumption and for the market. Increasing the opportunities for off-farm employment can also increase farm household income. The outcomes of the model support the Rwanda policy on family planning, while the policy on land consolidation is not endorsed.</t>
  </si>
  <si>
    <t>Preservaton of soil against erosion via : contouring; buffer strips (crops with disperserd tree; use of grass strips and grasstrips with  hedgerows) ; terracing</t>
  </si>
  <si>
    <t>Louhichi K., Gomez y Paloma S.</t>
  </si>
  <si>
    <t>Food Policy</t>
  </si>
  <si>
    <t>Farm household model; Food security; Poverty; Seed policy; Sierra Leone</t>
  </si>
  <si>
    <t>A farm household model for agri-food policy analysis in developing countries: Application to smallholder farmers in Sierra Leone</t>
  </si>
  <si>
    <t>This paper presents a generic farm household model for use in the context of developing countries to gain knowledge on food security and rural poverty alleviation under different policy options. It is a static positive programming model which simultaneously solves a set of microeconomic farm models reproducing the behaviour of representative individual farm households. This model is designed to capture key features of developing countries' agriculture such as the non-separability of production and consumption decisions due to market imperfections, the inter-linkage between transaction costs and market participation decisions, the interaction among farm households for factor markets and the seasonality of resource use. Model use is illustrated in this paper by simulating the impact of rice seed policy on the livelihood of representative smallholder farmers in Sierra Leone. Results show that the seed policy would improve farm productivity and boost household income but that it is not sufficient to fight poverty since 90% of the surveyed farm households would continue to live below the extreme poverty line of 1 USD-equivalent per person per day. © 2013 Elsevier Ltd.</t>
  </si>
  <si>
    <t xml:space="preserve">Sierra Leone </t>
  </si>
  <si>
    <t xml:space="preserve">High quality of NERICA rice variety </t>
  </si>
  <si>
    <t xml:space="preserve">Cereal root crop mixed </t>
  </si>
  <si>
    <t>Ilukor J., Bagamba F., Bashaasha B.</t>
  </si>
  <si>
    <t>Food Security</t>
  </si>
  <si>
    <t>Drought resistant varieties and Virus free planting material; TOA-MD</t>
  </si>
  <si>
    <t>Application of the TOA-MD model to assess adoption potential of improved sweet potato technologies by rural poor farm households under climate change: The case of Kabale district in Uganda</t>
  </si>
  <si>
    <t>Sweet potato technologies that increase productivity, such as drought resistant varieties and virus free planting material are being promoted in order to reduce the vulnerability of poor farm households to climate change. In this paper, the Trade-off Analysis, Minimum Data Model Approach (TOA-MD) was used to assess the adoption potential of these technologies by resource poor farmers under climate change in Uganda. The model was calibrated and validated using household survey data collected in 2009 from Kabale district. To simulate adoption potential, the base system data was generated from household data and adjusted to reflect impact of climate change on crop yields and prices by 2050. The percentage increase in yields resulting from the use of climate resilient sweet potato technologies were used to estimate yields for alternative systems based on the results from sweet potato trials by the National Agricultural Research Organization (NARO), Uganda. Adoption potential of sweet potato technologies varied across altitudes. Compared with the high and lower altitudes, adoption potential is lowest at moderate altitude despite higher yields and lower costs of production. Paying farmers to adopt new sweet potato technologies is economically rational at the higher and moderate altitudes but not at the lower altitudes. The provision of free planting material (subsidy) for the evaluated technologies resulted in a modest increase of 2 % in adoption potential. Therefore, providing this as a way of increasing adoption of sweet potato technologies to reduce vulnerability of poor farm households to climate change will have a very small impact. Instead, climate change adaptation policy should focus on creating enabling environments for farmers to market their produce so as to raise returns and reduce the opportunity costs of climate change adaptation strategies. © 2014 Springer Science+Business Media Dordrecht and International Society for Plant Pathology.</t>
  </si>
  <si>
    <t xml:space="preserve">Uganda </t>
  </si>
  <si>
    <t xml:space="preserve">Drought resistant and virus free sweet potato planting material  sweet potato </t>
  </si>
  <si>
    <t>Wossen T., Berger T., Swamikannu N., Ramilan T.</t>
  </si>
  <si>
    <t>Bioeconomic modeling; Climate variability; Credit; Irrigation</t>
  </si>
  <si>
    <t>Climate variability, consumption risk and poverty in semi-arid Northern Ghana: Adaptation options for poor farm households</t>
  </si>
  <si>
    <t>This paper presents a micro-level simulation study on possible impacts of farm level adaptation strategies using a spatial dynamic hydro-economic model called Mathematical Programming based Multi Agent System. The model was validated for the Northern semi-arid region of Ghana. The simulation results revealed that climate variability has substantial impacts on the poverty and food security status of farm households. Policy interventions like the provision of agricultural credit and expansion of irrigation access are found to be highly important in reducing the adverse effects of climate variability for the capital constrained and poor rainfed farm households. However, to achieve significant changes in food security, a mix of adaptation strategies in the form of credit and irrigation has to be provided simultaneously. We also found that farm level adaption through shifting planting date as well as adopting early maturing crop varieties can substantially reduce the adverse impacts of climate variability. © 2014 Elsevier Ltd.</t>
  </si>
  <si>
    <t xml:space="preserve">Expansion of irrigation access; shifting planting date;  Early maturing  crop varieties </t>
  </si>
  <si>
    <t>1 and 3</t>
  </si>
  <si>
    <t xml:space="preserve">Irrigated </t>
  </si>
  <si>
    <t>Herrero M., Thornton P.K., Bernues A., Baltenweck I., Vervoort J., van de Steeg J., Makokha S., van Wijk M.T., Karanja S., Rufino M.C., Staal S.J.</t>
  </si>
  <si>
    <t>Agriculture; Dairy; Household modelling; Scenarios; Smallholders; Sustainable intensification</t>
  </si>
  <si>
    <t>Exploring future changes in smallholder farming systems by linking socio-economic scenarios with regional and household models</t>
  </si>
  <si>
    <t>We explore how smallholder agricultural systems in the Kenyan highlands might intensify and/or diversify in the future under a range of socio-economic scenarios. Data from approximately 3000 households were analyzed and farming systems characterized. Plausible socio-economic scenarios of how Kenya might evolve, and their potential impacts on the agricultural sector, were developed with a range of stakeholders. We study how different types of farming systems might increase or diminish in importance under different scenarios using a land-use model sensitive to prices, opportunity cost of land and labour, and other variables. We then use a household model to determine the types of enterprises in which different types of households might engage under different socio-economic conditions. Trajectories of intensification, diversification, and stagnation for different farming systems are identified. Diversification with cash crops is found to be a key intensification strategy as farm size decreases and labour costs increase. Dairy expansion, while important for some trajectories, is mostly viable when land available is not a constraint, mainly due to the need for planting fodders at the expense of cropland areas. We discuss the results in relation to induced innovation theories of intensification. We outline how the methodology employed could be used for integrating global and regional change assessments with local-level studies on farming options, adaptation to global change, and upscaling of social, environmental and economic impacts of agricultural development investments and interventions. © 2014 Elsevier Ltd.</t>
  </si>
  <si>
    <t xml:space="preserve">Diversification with cash crops ; Dairy expension </t>
  </si>
  <si>
    <t xml:space="preserve">Maize mixed </t>
  </si>
  <si>
    <t>Sustainable intensification with the introduction of grain  legumes</t>
  </si>
  <si>
    <t>2 and 3</t>
  </si>
  <si>
    <t>Stephens E.C., Nicholson C.F., Brown D.R., Parsons D., Barrett C.B., Lehmann J., Mbugua D., Ngoze S., Pell A.N., Riha S.J.</t>
  </si>
  <si>
    <t>Bio-economic modeling; Food security; Kenya; Poverty traps; System dynamics</t>
  </si>
  <si>
    <t>"Modeling the impact of natural resource-based poverty traps on food security in Kenya: The Crops, Livestock and Soils in Smallholder Economic Systems (CLASSES) model"</t>
  </si>
  <si>
    <t>We investigate the interactions between natural resource-based poverty traps and food security for smallholder farms in highland Kenya using a recently developed system dynamics bio-economic model. This approach permits examination of the complex interactions and feedback between farm household economic decision-making and long-term soil fertility dynamics that characterize persistent poverty and food insecurity among smallholders in rural highland Kenya. We examine the effects of changing initial endowments of land and stocks of soil organic matter on smallholders' well being, as reflected in several different indicators. We show that larger and higher quality land endowments permit accumulation of cash and livestock resources and conservation of soil organic matter relative to smaller or more degraded farms. This suggests the existence of asset thresholds that divide food secure households from food insecure ones. © 2012 Springer Science + Business Media B.V. &amp; International Society for Plant Pathology.</t>
  </si>
  <si>
    <t xml:space="preserve">Kenya </t>
  </si>
  <si>
    <t>Conservation of soil oragnic matter</t>
  </si>
  <si>
    <t>Valdivia R.O., Antle J.M., Stoorvogel J.J.</t>
  </si>
  <si>
    <t>Kenya; Market equilibrium; Nutrient depletion; Poverty; Tradeoff Analysis Model</t>
  </si>
  <si>
    <t>Analysis of the economic and environmental outcomes of agricultural systems requires a bottom-up linkage from the farm to market, as well as a top-down linkage from market to farm. This study develops this two-way linkage between the Tradeoff Analysis Model of agricultural systems and a partial equilibrium market model. The resulting model can determine the effects of technology and policy interventions on the spatial distribution of environmental and economic outcomes at market equilibrium quantities and prices. The approach is demonstrated with a case study of tradeoffs between poverty and nutrient depletion in a semi-subsistence agricultural system (Machakos, Kenya). The results suggest that the linkage of market equilibrium analysis to farm level Integrated Assessment Models can be important in the analysis of agriculture-environment interactions. © 2012 Elsevier Ltd.</t>
  </si>
  <si>
    <t>Soil Nutrient Management: Inorganic fertilisers coupled with traditional soil nutrient management tecgniques such as manure and organic fertiliser</t>
  </si>
  <si>
    <t>Sanfo S., Gerard F.</t>
  </si>
  <si>
    <t>Agricultural households; Burkina Faso; Economic policies; Mathematical programming; Model; Rural poverty</t>
  </si>
  <si>
    <t>Public policies for rural poverty alleviation: The case of agricultural households in the Plateau Central area of Burkina Faso</t>
  </si>
  <si>
    <t>Are there any economic policies able to break the vicious circle of the poverty trap in rural areas of poor countries such as Burkina Faso? To help answer this question, a detailed analysis of production systems has been used to elaborate dynamic household models. A mathematical programming model represents the economic decisions of farmers for the three farm types found in the Plateau Central region. Farms are linked together by factor markets. The model calculates a wide range of variables: incomes of agricultural households and their sources, land allocation between the different crops, cropping techniques used, agricultural production, consumption expenditure and labor allocation among the various activities including off-farm activities. These estimates can be obtained by farmer groups and aggregated for the Plateau Central. The model is used to simulate the effects of five economic policies and their combinations: (i) increasing the availability of irrigation water, (ii) lowering marketing costs, (iii) access to animal traction, (iv) access to credit, (v) reducing producer price variability. The analysis reveals different impacts in function of the different farm groups. Public good policies benefit all groups whereas policies aiming at improving capital market access or at diminishing risks on product sales primarily benefit the richest group. Policies focusing on access to equipment are of greater benefit to the poorest. Given the depth of initial poverty, it is necessary to combine all the measures to allow the incomes of the poorest group to cross the poverty line. © 2012 Elsevier Ltd.</t>
  </si>
  <si>
    <t>Increasing the availability of irrigation water; Mechanization through access to animal traction;</t>
  </si>
  <si>
    <t>1 and 4</t>
  </si>
  <si>
    <t xml:space="preserve">Agropastoral </t>
  </si>
  <si>
    <t xml:space="preserve">Sustainablity of farm irrigation system under climate change </t>
  </si>
  <si>
    <t>Komarek A.M., Ahmadi-Esfahani F.Z.</t>
  </si>
  <si>
    <t>Agricultural Economics</t>
  </si>
  <si>
    <t>Banana productivity; Farm heterogeneity; Price response; Uganda</t>
  </si>
  <si>
    <t>Impacts of price and productivity changes on banana-growing households in Uganda</t>
  </si>
  <si>
    <t>This article compares the effects of changing market prices and farm productivity on the welfare of banana-growing households in the Ntungamo district of Uganda. A heterogeneous-agent model is applied via a series of mathematical optimization problems, to simulate production and consumption responses of 70 farm households surveyed in 2006. Results show that a given increase in productivity has a greater impact on poverty alleviation than that same increase in market prices. Despite the effects of productivity gains being comparable across different types of household groups, price improvements primarily benefit the incomes of households who are involved in rural producer organizations, who are located closer to markets, and who sell at the market. © 2011 International Association of Agricultural Economists.</t>
  </si>
  <si>
    <t xml:space="preserve">Increase in productivity via farmer to farmer exchange of planting materials and recommended management practices </t>
  </si>
  <si>
    <t>Jeder H., Sghaier M., Louhichi K.</t>
  </si>
  <si>
    <t>New Medit</t>
  </si>
  <si>
    <t>Bio-economic modelling fssim; Oum zessar watershed; Production system; Southern-eastern tunisia; Sustainability; Water pricing policy</t>
  </si>
  <si>
    <t>Irrigation water pricing aand sustainability of production systems the case of Oum Zessar watershed in South easternn Tunisa [Tarification de l'eau d'irrigation et durabiuté des systèmes de production: Cas du bassin versant d'Oum Zessar, Sud-est de la Tunisie]</t>
  </si>
  <si>
    <t>This paper aims at assessing the impact of water pricing policy on the sustainability of irrigated farming systems and the preservation of water and soil resources in Tunisia. The bio-economic modelling approach coupling the biophysical model CropSyst (Cropping System Model) and the economic farm model F-SSIM (Farming System Simulator) has been mobilized for this impact analysis. This approach was applied to four farm types representing irrigated agriculture systems in the Oum Zessar watershed located in the south-east of Tunisia. The main results from this research show: the strong dependence of different agricultural systems on the pricing water policy; the high sensitivity of farms in the private irrigated schemes to the progressive increase of irrigation water cost compared to those in the public scheme, which are able to reduce the impact of water cost increase thanks to their good adaptation capacity. The agricultural systems of groundwater wells seem more fragile and unsustainable, and thus, the extension of public schemes would be preferable for maintaining irrigated activities and ensuring natural resources sustainability in these arid zones.</t>
  </si>
  <si>
    <t>Change in the supply of irrigation water</t>
  </si>
  <si>
    <t>Saqalli M., Gerard B., Bielders C.L., Defourny P.</t>
  </si>
  <si>
    <t>Development interventions; Farming systems; Individual agent-based model; Niger; Sahel</t>
  </si>
  <si>
    <t>Targeting rural development interventions: Empirical agent-based modeling in Nigerien villages</t>
  </si>
  <si>
    <t>The aim of this article is to analyze the impact of development interventions on the population of three Nigerien villages that differ in terms of their agro-ecological, social and economic characteristics. This is performed by simulating the behavior of individuals in an agent-based modeling framework which integrates the village characteristics as well as the family internal rules that condition access to economic and production activities. Villagers are differentiated according to the social and agro-ecological constraints they are subjected to. Two development project interventions are simulated, assuming no land scarcity: increasing the availability of inorganic fertilizers for farmers and an inventory credit technique based on millet grain. Two distinct approaches were used to model the rationale of farmers' decision making: gains or losses in economic value or gains or losses in within-village "reputation" Our results show that village populations do not respond en masse to development interventions. Reputation has little effect on the population behavior and should be considered more as a local proxy for wealth amongst villagers, suggesting the monetization of these societies. Populations involve themselves in the two simulated development interventions only at sites where savings are possible. Some level of household food security and investment capacity is actually required to take part in the development interventions, which are largely conditioned by family manpower and size. As long as uncultivated land remains available in the village territory, support for inorganic fertilizers has little impact in the absence of any intensification process. Inventory credit engages a maximum of 25% of the population at the site with medium agro-ecological conditions. Therefore, both interventions should be viewed as a potential support tool for a limited part of the population capable of going beyond the survival level, but not as a generic poverty-alleviation panacea. © 2010 Elsevier Ltd.</t>
  </si>
  <si>
    <t xml:space="preserve">Inorganic fertilizers </t>
  </si>
  <si>
    <t>Louhichi K., Flichman G., Boisson J.M.</t>
  </si>
  <si>
    <t>Journal of Bioeconomics</t>
  </si>
  <si>
    <t>Agricultural system; Bio-economic model; Environmental externalities; Non-convexities; Policy analysis; Soil erosion</t>
  </si>
  <si>
    <t>Bio-economic modelling of soil erosion externalities and policy options: A Tunisian case study</t>
  </si>
  <si>
    <t>Soil erosion is one of the most important of today's environmental externalities and a major threat to sustainability of agricultural system. It constitutes the most widespread forms of land degradation throughout the world. The aim of this paper is to estimate the amount of soil erosion generated by the current cropping systems in Tunisia and to assess the economic and ecological impacts of policy instruments designed to handle this problem. The analysed policy options are based on soil conservation practices and direct incentive farming anti-erosive measures. The selected measures are the reduction of tillage, the avoidance of bare fallow and the use of legume-based crop rotation. A bio-economic modelling framework coupling the biophysical model EPIC to a non-linear dynamic programming farm model was used for this impact analysis. It was performed in a set of representative farms belonging to a region in North-Eastern Tunisia (Zaghouan) strongly affected by this phenomenon. The main finding of this research is the non-convexity of the crop yield-soil erosion space. That is, the use of more intensive techniques to increase productivity (i.e. crop yield) may be accompanied by rough changes in soil erosion (damage) curves, manifested either by non-monotony or non-convexity. In term of policy options and because of giving up convexity assumptions, incentive anti-erosive measures appear more efficient than conventional environmental policies such as Pigouvian taxes or quota systems. The implementation of soil conservation practices would leads to a net decrease in soil erosion and an increase in farm income. However, with the current interest rate of 7% the possible rise in income is not enough to stimulate farmers to invest on these practices. A maximum rate of 4% would be necessary to make this policy option more effective. © 2010 Springer Science+Business Media, LLC.</t>
  </si>
  <si>
    <t>Soil conservation practices (reduction of tillage; avoidance of bare fallow; adoption of legume-based crop rotation)</t>
  </si>
  <si>
    <t xml:space="preserve">North Africa Dryland Mixed </t>
  </si>
  <si>
    <t>Komarek A.M.</t>
  </si>
  <si>
    <t>Quarterly Journal of International Agriculture</t>
  </si>
  <si>
    <t>Agricultural household model; Credit; Crop diversification; Uganda</t>
  </si>
  <si>
    <t>Crop diversification decisions: The case of vanilla in Uganda</t>
  </si>
  <si>
    <t>This article provides a micro-level foundation for the analysis of crop diversification decisions in a semi-subsistence banana farming community in Uganda. A two-crop agricultural household model is developed to show that credit rationing and crop price movements influence vanilla adoption decisions. The analysis is based on survey data from 70 households. Household welfare improves by 16%, without raising food security concerns, when vanilla is grown. Results imply that the benefits of functioning credit markets, and crop quality improvement strategies that lift farm-gate vanilla prices, are important to consider when developing pro-poor growth strategies at the farm level.</t>
  </si>
  <si>
    <t>crop diversification:  Vanilla crop</t>
  </si>
  <si>
    <t>Higland perennial</t>
  </si>
  <si>
    <t>Tittonell P., van Wijk M.T., Herrero M., Rufino M.C., de Ridder N., Giller K.E.</t>
  </si>
  <si>
    <t>Farm-scale modelling; Farming systems design; Food security; Resource use efficiency; Smallholder farms; Sub-Saharan Africa</t>
  </si>
  <si>
    <t>Beyond resource constraints - Exploring the biophysical feasibility of options for the intensification of smallholder crop-livestock systems in Vihiga district, Kenya</t>
  </si>
  <si>
    <t>During participatory prototyping activities in Vihiga, western Kenya, farmers designed what they considered to be the ideal farm [Waithaka, M.M., Thornton, P.K., Herrero, M., Shepherd, K.D., 2006. Bio-economic evaluation of farmers' perceptions of viable farms in western Kenya. Agric. Syst. 90, 243-271]: one in which high productivity is achieved through optimising crop-livestock interactions. We selected four case study crop-livestock farms of different resource endowment (Type 1-4 - excluding the poorest farmers, Type 5, who do not own livestock) and quantified all relevant physical flows through and within them. With this information we parameterised a dynamic, farm-scale simulation model to investigate (i) current differences in resource use efficiencies and degree of crop-livestock interactions across farm types; and (ii) the impact of different interventions in farm Types 3 and 4 on producing the desired shifts in productivity towards the ideal farm. Assuming no resource constraints, changes in the current farm systems were introduced stepwise, as both intensification of external input use (fertilisers and fodder) and qualitative changes in the configuration of the farms (i.e. changing land use towards fodder production, improving manure handling and/or changing cattle breeds). In 10-year simulations of the baseline, current scenario using historical weather data the wealthiest farms Type 2 achieved food self-sufficiency (FSS) in 20% of the seasons due to rainfall variability, whereas the poorer Type 4 only achieved FSS in 0 to 30% of the seasons; soil organic C decreased during the simulations at annual rates of -0.54, -0.73, -0.85 and -0.84 t C ha-1 on farms of Type 1-4, respectively; large differences in productivity and recycling efficiency between farm types indicated that there is ample room to improve the physical performance of the poorer farms (e.g. light and water use efficiency was 2-3 times larger on wealthier farms). Simulating different intensification scenarios indicated that household FSS can be achieved in all farm types through input intensification, e.g. using P fertilisers at rates as small as 15 kg farm-1 season-1 (i.e. from 7 to 28 kg ha-1). Increasing the area under Napier grass from c. 20 to 40% and reducing the area of maize, beans and sweet potato in farms of Type 3 and 4 increased their primary productivity by c. 1 t ha-1 season-1, their milk production by 156 and 45 L season-1, respectively, but decreased the production of edible energy (by 2000 and 250 MJ ha-1 season-1) and protein (by 20 and 3 kg ha-1 season-1). By bringing in a more productive cow the primary productivity increased even further in Farm Type 3 (up to 5 t ha-1 season-1), as did milk production (up to c. 1000 L season-1), edible energy (up to c. 10,000 MJ ha-1 season-1) and protein (up to c. 100 kg ha-1 season-1). The impact of livestock management on the recycling of nutrients and on the efficiency of nutrient use at farm scale can be large, provided that enough nutrients are present in or enter the system to be redistributed. An increase in N cycling efficiency through improved manure handling from 25 to 50% would increase the amount of N cycled in the case study farms of Type 1 and 2 by only ca. 10 kg season-1, and only 1-2 kg season-1 in Type 3 and 4. The various alternatives simulated when disregarding resource constraints contributed to narrow the productivity and efficiency gaps between poorer and wealthier farms. However, the feasibility of implementing such interventions on a large number of farms is questionable. Implications for system (re-)design and intensification strategies are discussed. © 2009 Elsevier Ltd. All rights reserved.</t>
  </si>
  <si>
    <t>Inorganic fertilizers; Improvement of manure handling; or activity diversification to fodder production; taking into account crop and livestock interaction</t>
  </si>
  <si>
    <t xml:space="preserve">48 different cropping strategies </t>
  </si>
  <si>
    <t>Kuiper M., Ruben R.</t>
  </si>
  <si>
    <t>Erosion; Ethiopia; Farm households; Less-favored areas; Micro-simulation; Poverty</t>
  </si>
  <si>
    <t>Poverty targeting, resource degradation and heterogeneous endowments - A micro-simulation analysis of a less-favored Ethiopian village</t>
  </si>
  <si>
    <t>Persistent and widespread poverty in less-favored areas (LFAs) is attributed to fragile natural resources and poor markets. Limited assets may keep households outside the reach of poverty policies targeted at LFAs. We explored in a stylized manner the role of heterogeneous household assets for (1) policies aimed at poverty reduction; (2) within-village income inequality; and (3) soil erosion. With a farm-household micro-simulation model we analyzed for each household in a remote Ethiopian village three sets of policies: technology improvement, infrastructure investment, and off-farm employment through migration or cash for work (CFW) programs. Combating poverty with a single policy, migratory off-farm employment reduces the poverty headcount most. Because of self-selection, CFW programs performed best in terms of reaching the poorest of the poor. CFW also reduced within-village income inequality most, while a price band reduction increased income inequality. Only technology improvements resulted in a trade-off between poverty and soil erosion. Price band and off-farm employment policies reduced erosion while outperforming technology improvements in terms of poverty reduction. We found that combining two policies was most helpful in assisting poorer households to overcome the limitations of their asset endowments. A CFW program combined with reduced price bands yielded most in terms of poverty reduction and income inequality. This policy complementarity is, however, less important for better-endowed households. Reducing the reliance of households on agriculture offered a win-win situation of reducing poverty and maintaining natural resources. Combining policies helped to overcome asset limitations, to target policies to the poorest households and to reduce income inequalities. © 2007 International Association of Agricultural Economists.</t>
  </si>
  <si>
    <t xml:space="preserve">Ethiopia </t>
  </si>
  <si>
    <t>Generic technology improvement by use of inorganic fertilizers and improvement in infrastructure to reduce price band</t>
  </si>
  <si>
    <t>Not defined</t>
  </si>
  <si>
    <t>Alary V., Nefzaoui A., Jemaa M.B.</t>
  </si>
  <si>
    <t>Agro-pastoral systems; Arid area; Bio-economic model; Cactus; Technology adoption; Tunisia</t>
  </si>
  <si>
    <t>Promoting the adoption of natural resource management technology in arid and semi-arid areas: Modelling the impact of spineless cactus in alley cropping in Central Tunisia</t>
  </si>
  <si>
    <t>The arid and semi-arid areas of North Africa are becoming deserts. Most of the research and development projects in these areas aim at developing alternative technologies to reduce land degradation and favour sustainable economic activities. The 'spineless cactus-alley cropping system' is an interesting alternative in the low rainfall areas of North Africa. This system limits land degradation by the use of perennial crops, produces cheap and drought resistant sources of feed, and favours biomass production in the inter spaces. The important question is how to promote the adoption of this technology. A bio-economic model has been developed to identify the conditions of development of the 'spineless cactus-alley cropping system' in an agro-pastoral community of Central Tunisia. Scenarios relating to different types of institutional support, either monetary or informational, were analysed. The results revealed larger cash flow, more livestock and less cereal cultivation on marginal land. Adoption of the technology is clearly favoured by public financial support and also largely by transmission of information on the expected yield of the system. The findings suggest that extension services play a crucial role in creating awareness among farmers of the impact of technology in terms of yields and income diversification. © 2007 Elsevier Ltd. All rights reserved.</t>
  </si>
  <si>
    <t xml:space="preserve">Reduce land degradation by introducing a prerenial crop : spineless cactus </t>
  </si>
  <si>
    <t>Pastoral</t>
  </si>
  <si>
    <t>Schreinemachers P., Berger T., Aune J.B.</t>
  </si>
  <si>
    <t>Agent-based modeling; Agriculture; Integrated modeling; MP-MAS; Technology diffusion; Tropical soil productivity calculator</t>
  </si>
  <si>
    <t>Simulating soil fertility and poverty dynamics in Uganda: A bio-economic multi-agent systems approach</t>
  </si>
  <si>
    <t>Declining soil fertility and increasing rural poverty are major problems facing sub-Saharan agriculture. Bio-economic modeling has been used to analyze the complex interaction between ecological sustainability and rural poverty as well as to explore policy options promoting sustainable development. This paper shows that these models can be further advanced by adopting an agent-based modeling approach. This gives a more realistic representation of diversity in socioeconomic and biophysical terms, allows local interaction between households, and can yield an ex-ante assessment of the distributional consequences of policy intervention. This paper describes the modeling approach and illustrates it with an empirical application to two village communities in the Lake Victoria Crescent of Uganda. It is shown how the model system can be calibrated with and validated against empirical data. The model is used to analyze the potential effect of short-term credit, mineral fertilizer, and improved maize seed on poverty and sustainability. Simulation results suggest substantial reductions in poverty although the incidence of poverty would remain high and these innovations alone would have little effect on the long-term ecological sustainability of the system. © 2007 Elsevier B.V. All rights reserved.</t>
  </si>
  <si>
    <t>Use of  inorganic fertilizer and Improved maize seed</t>
  </si>
  <si>
    <t>Waithaka M.M., Thornton P.K., Herrero M., Shepherd K.D.</t>
  </si>
  <si>
    <t>Farmer perceptions; Household model; Participatory modelling</t>
  </si>
  <si>
    <t>Bio-economic evaluation of farmers' perceptions of viable farms in western Kenya</t>
  </si>
  <si>
    <t>Arable land in western Kenya is under considerable pressure from increasing human population. Rural households depend on farming for at least part of their livelihood, and poverty rates are among the highest in Kenya. Land is often depleted of nutrients, and for most farmers, access to inputs and markets is poor. There is a need to identify options that are manageable within the context of the farmer's resource base and the household's objectives that could improve farm household well-being. In this study we integrated qualitative informal participatory approaches with quantitative mathematical programming and biophysical simulation modelling. Households in four sub-locations in Vihiga District were clustered and pilot cases identified. Meetings were held with farmers to elicit their perceptions of what their ideal farm would look like, and how its performance might compare with their own farm's performance. With farmers' help, a range of scenarios was analysed, relating to changes in current enterprise mixes, changes in current farm sizes, and changes in prices of staples foods and cash crops. A considerable mismatch was found between farmers' estimates of their own farm's performance, and what was actually produced. There seems to be a threshold in farm size of 0.4 ha, below which it is very difficult for households to satisfy their income and food security objectives. Even for larger farms whose households are largely dependent on agriculture, the importance of a cash crop in the system is critical. There is a crucial role for extension services in making farmers aware of the potential impacts on farm revenue of modest changes in their farm management systems. We are monitoring nine households in the district, whose farmers have made some changes to their system in an attempt to increase household income and enhance food security. © 2006 Elsevier Ltd. All rights reserved.</t>
  </si>
  <si>
    <t>Changes in current farm enterprise mixes and changes in current farm sizes</t>
  </si>
  <si>
    <t>Yiridoe E.K., Langyintuo A.S., Dogbe W.</t>
  </si>
  <si>
    <t>Ghana; Rice; Subsistence agriculture; Whole-farm modeling</t>
  </si>
  <si>
    <t>Economics of the impact of alternative rice cropping systems on subsistence farming: Whole-farm analysis in northern Ghana</t>
  </si>
  <si>
    <t>Reducing fallow periods with sown leguminous plants (i.e., Callopogonium mucunoides) was found to be a technically feasible, low-input method of improving soil nutrient levels for rice cropping in the Guinea and Sudan savannah regions of northern Ghana. However, farmers and policy makers are particularly interested in understanding whether the new rice production technology can be substituted for the traditional rice cropping systems within a whole-farm plan context and, if so, what are the likely resource allocation and financial implications to farmers. An optimal whole-farm plan that incorporates traditional (bush fallow) cropping of rice, jointly with livestock production was generated using a linear programming model, and then used to assess the economic implications of introducing the improved fallow (i.e., incorporating Callopogonium mucunoides) rice cropping system. The alternative combinations of enterprises investigated needed to be economically viable household farm units, as well as meet household food security requirements of such resource poor farmers. Introducing the new rice production technology into a base whole-farm model (i.e., under traditional rice cropping) increased rice area by 45%, and farm income above variable costs by 34%. In addition, the representative farm raises six beef cows and 72 poultry birds. In sensitivity analyses of alternative model scenarios, farm incomes were higher and more stable for farming systems using the new rice cropping technology than with the traditional whole-farm model. More widespread adoption of the new rice-based production technology will help transform existing traditional subsistence farming systems to more profitable commercial production systems. This transformation will have implications for farm structure (in terms of consolidation of highly fragmented holdings), agricultural resource management, and property rights (such as recognition of individualized rights to cropland, livestock grazing land and agricultural water resources). © 2006 Elsevier Ltd. All rights reserved.</t>
  </si>
  <si>
    <t>Reducing fallow periods with sown leguminous plants</t>
  </si>
  <si>
    <t>Berger T., Schreinemachers P., Woelcke J.</t>
  </si>
  <si>
    <t>Bio-economic modeling; Diversity of constraints to agricultural development; Empirical multi-agent systems; Ex ante assessment of policy options</t>
  </si>
  <si>
    <t>Multi-agent simulation for the targeting of development policies in less-favored areas</t>
  </si>
  <si>
    <t>Complex combinations of biophysical and socio-economic constraints characterize the less-favored rural areas in developing countries. More so, these constraints are diverse as they vary considerably between households even in the same community. We propose multi-agent systems as a modeling approach well suited for capturing the complexity of constraints as well as the diversity in which they appear at the farm household level. Given that empirical multi-agent models based on mathematical programming share the characteristics of bio-economic farm models plus some additional features, one may interpret bio-economic farm models as a special case of multi-agent models without spatial dimension and direct interaction. Evidently, spatially explicit, connected multi-agent models have higher requirements in terms of development costs, empirical data and validation. Therefore, we see them as a complement, and not a substitute, to existing bio-economic modeling approaches. They might be the preferred model choice when heterogeneity and interactions of agents and environments are significant and, therefore, policy responses cannot be aggregated linearly. We illustrate the strength of empirical multi-agent models with simulation results from Uganda and Chile and indicate how they may assist policymakers in prioritizing and targeting alternative policy interventions especially in less-favored areas. © 2005 Elsevier Ltd. All rights reserved.</t>
  </si>
  <si>
    <t>New fetilizers technologies: green manure ; improved fallow</t>
  </si>
  <si>
    <t xml:space="preserve">Highland mixed </t>
  </si>
  <si>
    <t>Woelcke J.</t>
  </si>
  <si>
    <t>Farm household modeling; Intensification; Policy interventions; Sustainable land use; Uganda</t>
  </si>
  <si>
    <t>Technological and policy options for sustainable agricultural intensification in eastern Uganda</t>
  </si>
  <si>
    <t>This article presents a bio-economic household model, which has been developed to assess the potential impacts of agricultural intensification efforts on economic and ecological indicators in eastern Uganda. A study region in the Lake Victoria Crescent was selected with comparative advantages for intensive agricultural production: high agricultural potential, high market access, and high population density. However, current production is characterized by low input-output systems revealing a discrepancy between development opportunities and actual development outcomes. Based on a farmer participatory research approach, production methods were introduced in the study region aimed at fostering sustainable agricultural development. Data from two community surveys, two comprehensive household and plot level surveys, and farm-trial data were used to develop and calibrate bio-economic models for four representative household types. Model scenarios reveal that farm households in eastern Uganda would not pursue sustainable intensification under current socio-economic conditions. The market environment has to be improved substantially, i.e., transaction and transportation costs have to be reduced, innovative credit schemes for smallholders have to be introduced, and alternative forms of labor acquisition have to be promoted, to provide sufficient economic incentives for the adoption of environmentally sound production methods. In addition, agricultural service provision needs to be reformed and more agricultural research is needed for new and better-targeted technologies. © 2006 International Association of Agricultural Economists.</t>
  </si>
  <si>
    <t>CIAT technologies - Agricultural intensification practices:  inorganic fertilizer (different type of nitrogen, phosphorus and potassium fertilizer) ; organic fertilizer (green manure and farmyard manure); soil and water conservation measures (Trenches)</t>
  </si>
  <si>
    <t>1 and 2</t>
  </si>
  <si>
    <t>Ziervogel G., Bithell M., Washington R., Downing T.</t>
  </si>
  <si>
    <t>Agent-based social simulation; Climate adaptation; Lesotho; Marginal farmers; Seasonal climate forecast applications</t>
  </si>
  <si>
    <t>Agent-based social simulation: A method for assessing the impact of seasonal climate forecast applications among smallholder farmers</t>
  </si>
  <si>
    <t>Seasonal climate forecasts provide probabilistic information on future climate on timescales of two to three months. Where this information is not presently used it is difficult to evaluate the impact it might have. In order to justify disseminating the information to marginal groups it is important that the potential impact of the forecast is explored so that the negative and positive effects are at least partially appreciated before use of the information is widely promoted. We use an agent-based social simulation model, based on empirical evidence from field work in Lesotho, to assess the impact of using seasonal forecasts among smallholder farmers. The impact of using the forecast depends on the agents' initial household characteristics, what options they choose in responding to the forecast and the trust they place in the forecast (which in turn depends on their ability to learn and to follow their neighbours). Interaction of climate, crop productivity and social factors determines how much household-agents benefit or lose, evaluated in terms of crop yields and likelihood of exhausting food storage. Adoption of the forecast has the potential to decrease starvation among marginal household-agents but poor forecasts may do more harm than good. This work suggests that if forecasts are not correct more than 60-70% of the time, then they are unlikely to benefit poor farmers. Poor forecasts, or forecasts that fail badly, when they do fail, lead to longer adoption timescales for forecast use. Further investigation into the impact of the forecast at the village level is encouraged before dissemination is actively pursued without appreciating potential impacts. © 2004 Elsevier Ltd. All rights reserved.</t>
  </si>
  <si>
    <t>Lesotho</t>
  </si>
  <si>
    <t>Provision of seasonal climate forecasts</t>
  </si>
  <si>
    <t>La Rovere R., Hiernaux P., Van Keulen H., Schiere J.B., Szonyi J.A.</t>
  </si>
  <si>
    <t>Bio-economic modelling; Crop-livestock integration; Farming systems co-evolution; Intensification; Privatisation; Sahel</t>
  </si>
  <si>
    <t>Co-evolutionary scenarios of intensification and privatization of resource use in rural communities of south-western Niger</t>
  </si>
  <si>
    <t>Agricultural production in the semi-arid agro-ecosystems of the Sahel centres on cereal staple crops and pastoralism with increasing crop-livestock integration. Animals mobilize soil fertility through manure production, graze crop by-products, and transfer nutrients from distant pastures to cropped areas. Yet in these systems various interacting factors, i.e. climate variability, poor soil fertility, poverty, and institutional constraints limit the capacity of agriculture to keep pace with the growing needs of an increasing human population. The major trends associated with population growth are (1) increasing area cropped at the expense of rangelands; (2) reduced availability of and access to good quality grazing resources, and (3) seasonal migration of labourers and transhumance of herds. These trends lead to co-evolution of farming systems towards increased privatisation of resource use. This study examines the implications of the development processes where farming systems co-evolve with their surroundings. It explores the impact of integrated management of livestock and crops in rural communities on both the livelihoods of differently endowed farms, and on the agro-ecosystem. Different scenarios explored the co-evolution of three sites situated in Western Niger with their environment. The sites differ in relative area cropped. The scenarios simulate the different future outcomes for varying socio-economic and biophysical criteria with either current or more intensive management. Explorative bio-economic models are used to compare a range of farm, livelihood and ecological indicators, and to reveal social and ecological trade-offs. If current agro-ecosystems and their environments co-evolve towards increased privatisation of grazing resources, then soil fertility is likely to deteriorate on the lands managed by the agro-pastoral groups. Soil fertility may improve on lands managed by the livestock-scarce farmers settled in villages, at the cost of declining farm incomes. The agro-pastoral groups are likely to resort to more distant pastures for feed. The village-based, livestock-endowed farms will resort to feeding on on-farm crop residues. Intensification, though associated with relative decreases in real incomes, will enhance food security in these new systems, except for the poorer settled farmers. © 2004 Elsevier Ltd. All rights reserved.</t>
  </si>
  <si>
    <t xml:space="preserve">Integrated management of livestock and crop:  length of fallows, use of manure and fertilizer, use of tillage and draught power use </t>
  </si>
  <si>
    <t>2 and 4</t>
  </si>
  <si>
    <t>Tre J.-P., Lowenberg-Deboer J.</t>
  </si>
  <si>
    <t>Alley cropping; Bio-economic model; Dynamic programming; Mulch; Nigeria; Nutrient carryover; Plantain; Quadratic response with plateau</t>
  </si>
  <si>
    <t>Ex-ante economic analysis of alternative mulch-based management systems for sustainable plantain production in Southeastern Nigeria</t>
  </si>
  <si>
    <t>Due to rapid loss of soil fertility in traditional cropping systems and subsequent yield decline, plantain fields in Southeastern Nigeria are usually reverted to fallow after three years. This study investigates the potential of mulch-based systems for long term plantain production: alley cropping with Dactyladenia barteri and natural bush, and a cut-and-carry technique with Pennisetum purpureum. Model results simulate yields decline observed under traditional cropping systems due to a decrease in soil fertility. The adoption of mulch-based technologies is conditioned by capital availability. However, when adequate capital is available, mulch-based systems are quite profitable. Under baseline conditions, the alley cropping system with natural bush outperforms the other two improved technologies with a 154% and 72% increase in net returns over continuous and shifting traditional systems, respectively. The traditional system had the worst performance without fertilizer use. A sensitivity analysis shows that the increase in net return due to fertilizer in the alley cropping and traditional systems is at least 25%. This analysis indicates that credit programs that reach small farmers and land reform that gives them secure title are essential to widespread adoption of mulch-based plantain systems. © 2004 Elsevier B.V. All rights reserved.</t>
  </si>
  <si>
    <t xml:space="preserve">Alternative mulch-based management systems for soil fertility conservation: Alley cropping with  Dactyladenia barteri and natural bush versus a cut-and-carry technique with Pennisetum purpureum </t>
  </si>
  <si>
    <t xml:space="preserve">Humid Lowland tree crop </t>
  </si>
  <si>
    <t>Bharwani S., Bithell M., Downing T.E., New M., Washington R., Ziervogel G.</t>
  </si>
  <si>
    <t>Philosophical Transactions of the Royal Society B: Biological Sciences</t>
  </si>
  <si>
    <t>Adaptation; Agent-based model; Agriculture; Climate; Seasonal forecast; Simulation</t>
  </si>
  <si>
    <t>Multi-agent modelling of climate outlooks and food security on a community garden scheme in Limpopo, South Africa</t>
  </si>
  <si>
    <t>Seasonal climate outlooks provide one tool to help decision-makers allocate resources in anticipation of poor, fair or good seasons. The aim of the 'Climate Outlooks and Agent-Based Simulation of Adaptation in South Africa' project has been to investigate whether individuals, who adapt gradually to annual climate variability, are better equipped to respond to longer-term climate variability and change in a sustainable manner. Seasonal climate outlooks provide information on expected annual rainfall and thus can be used to adjust seasonal agricultural strategies to respond to expected climate conditions. A case study of smallholder farmers in a village in Vhembe district, Limpopo Province, South Africa has been used to examine how such climate outlooks might influence agricultural strategies and how this climate information can be improved to be more useful to farmers. Empirical field data has been collected using surveys, participatory approaches and computer-based knowledge elicitation tools to investigate the drivers of decision-making with a focus on the role of climate, market and livelihood needs. This data is used in an agent-based social simulation which incorporates household agents with varying adaptation options which result in differing impacts on crop yields and thus food security, as a result of using or ignoring the seasonal outlook. Key variables are the skill of the forecast, the social communication of the forecast and the range of available household and community-based risk coping strategies. This research provides a novel approach for exploring adaptation within the context of climate change. © 2005 The Royal Society.</t>
  </si>
  <si>
    <t>South-Africa</t>
  </si>
  <si>
    <t xml:space="preserve">Provision of seasonal climate forecasts </t>
  </si>
  <si>
    <t>Okumu B.N., Russell N., Jabbar M.A., Colman D., Mohamed Saleem M.A., Pender J.</t>
  </si>
  <si>
    <t>Journal of Agricultural Economics</t>
  </si>
  <si>
    <t>Economic impacts of technology, population growth and soil erosion at watershed level: The case of the Ginchi in Ethiopia</t>
  </si>
  <si>
    <t>A dynamic bio-economic model is used to show that, without technological and policy intervention, soil loss levels, income and nutrition could not be substantially or sustainably improved in a highland area of Ethiopia. Although cash incomes could rise by more than 40% over a twelve-year planning period, average per ha soil losses could be as high as 31 tonnes per ha. With the adoption of an integrated package of new technologies, however, results show the possibility of an average two-and-a-half-fold increase in cash incomes and a 28% decline in aggregate erosion levels even with a population growth rate of 2.3%. Moreover, a minimum daily calorie intake of 2000 per adult equivalent could be met from on-farm production with no significant increases in erosion. However, higher rates of growth in nutritional requirements and population introduce significant strains on the watershed system. From a policy perspective, there is a need for a more secure land tenure policy than currently prevailing to facilitate uptake of the new technology package, and a shift from the current livestock management strategy to one that encourages livestock keeping as a commercial enterprise. It would also imply a shift to a more site-specific approach to land management. © Agricultural Economics Society.</t>
  </si>
  <si>
    <t xml:space="preserve">Technological package from Joint Vertisols Project (JVP): Improved animal drawn equipment for drainage (the broad bed and Furrow maker of BBM); new crop and forage varieties and related agronomic practices; and agro-foretry </t>
  </si>
  <si>
    <t>4 and 3 and 2</t>
  </si>
  <si>
    <t xml:space="preserve">Highland Mixed </t>
  </si>
  <si>
    <t>Holden S., Shiferaw B.</t>
  </si>
  <si>
    <t>Bio-economic modelling; Credit; Drought; Food security; Land degradation; Market imperfections</t>
  </si>
  <si>
    <t>Land degradation, drought and food security in a less-favoured area in the Ethiopian highlands: A bio-economic model with market imperfections</t>
  </si>
  <si>
    <t>This paper presents a bio-economic model of Andit Tid, a severely degraded crop-livestock farming system with high population density and good market access in the highlands of Ethiopia. Land degradation, population growth, stagnant technology, and drought threaten food security in the area. Drought or weather risk appears to have increased in recent years. The bio-economic model is used to analyse the combined effects of land degradation, population growth, market imperfections and increased risk of drought on household production, welfare and food security. We find that the indirect effects of drought on household welfare through the impact on crop and livestock prices are larger than the direct production effects of drought. Provision and adoption of credit for fertiliser, although risky in itself, may lead to increased grain production and improved household welfare and food security. Provision of credit may have a negative effect on conservation incentives but this effect may be mitigated by linking a conservation requirement to the provision of credit for fertiliser. © 2003 Elsevier B.V. All rights reserved.</t>
  </si>
  <si>
    <t xml:space="preserve">Crop choice; building or removal of conservation structures ; fertiliser and manure use </t>
  </si>
  <si>
    <t>Beukes P.C., Cowling R.M., Higgins S.I.</t>
  </si>
  <si>
    <t>Computer model; Farming systems; Forage reserves; Infrastructure; Semi-arid; STELLA model</t>
  </si>
  <si>
    <t>An ecological economic simulation model of a non-selective grazing system in the Nama Karoo, South Africa</t>
  </si>
  <si>
    <t>The Nama Karoo region of South Africa is characterized by low (∼ 200 mm) and variable annual rainfall, which results in grass and shrub biomass production, which is low and highly variable in space and time. These characteristics of Nama Karoo rangelands challenge the ability of the region's livestock farmers to make a sustainable living. In this paper we model a farming system, which attempts to create an environmental buffer of forage reserves by restricting access of livestock within numerous small camps. This is achieved by using a multi-camp infrastructure, which forces the livestock to remove non-selectively most of the available forage within a camp. Non-selective grazing in small camps allows for long rest periods of each camp, and these rest periods build up forage reserves for the dry years. A computer model of a 7000 ha farm was used to simulate rainfall and above-ground plant biomass accumulation, and to test the economic merits of investing large sums of money in multi-camp infrastructure. The model shows that 60 camps or more allows time for forage reserves to build up, but that more than 150 camps becomes too costly. Our simulations suggest that given 250 mm yr -1 rainfall and the agriculturally recommended stocking rate, camp numbers of 60-80 provide higher profits than other camp numbers investigated. However, with higher rainfall and more animals, increasing camp numbers up to 150 is economically viable and more ecologically desirable. At low rainfall (&amp;lt; 200 mm yr -1) production is too low to warrant investment in multi-camp infrastructure. © 2002 Elsevier Science B.V. All rights reserved.</t>
  </si>
  <si>
    <t xml:space="preserve">Non-selective grazing system in livestock farming </t>
  </si>
  <si>
    <t xml:space="preserve">Pastoral </t>
  </si>
  <si>
    <t>Shiferaw B., Holden S.T.</t>
  </si>
  <si>
    <t>Ethiopia; Household models; Land degradation; Peasant agriculture; Policy instruments</t>
  </si>
  <si>
    <t>Policy instruments for sustainable land management: The case of highland smallholders in Ethiopia</t>
  </si>
  <si>
    <t>Degradation of land continues to pose a threat to future food production potential in many developing economies. Various approaches, mainly based on command-and-control policies, have been tried (with limited success) in the past to encourage adoption of erosion-control practices by farm households. High transactions costs and negative distributional impacts on the welfare of the poor limit the usefulness of standards and taxes for soil and water conservation. One innovative approach is the use of interlinked contracts which create positive incentives for land conservation. This study analyses the social efficiency of such policies for erosion-control in the Ethiopian highlands using a non-separable farm household model. Incentive contracts linked with conservation seem to be promising approaches for sustainable resource use in poor rural economies. This may suggest that conservation programs should give greater consideration to better fine-tuning and mix of policies that help achieve both economic and environmental objectives. (C) 2000 Elsevier Science B.V.</t>
  </si>
  <si>
    <t xml:space="preserve">Erosion-control practices </t>
  </si>
  <si>
    <t>Dorward A.</t>
  </si>
  <si>
    <t>Discrete stochastic programming; Embedded risk; Malawi; Peasant agriculture</t>
  </si>
  <si>
    <t>Modelling embedded risk in peasant agriculture: Methodological insights from northern Malawi</t>
  </si>
  <si>
    <t>Using a linear-programming model of farming systems in northern Malawi, the conditions under which peasant farm-household models may need to allow for embedded risk are investigated. Tactical, sequential responses to uncertainty are found to be more important to labour-scarce households with limited access to capital and to credit markets. Compared with semi-sequential programming, discrete stochastic programming (DSP) provided more efficient solutions for problems involving embedded risk. There may be intuitive advantages in presenting results from DSP models in terms of a semi-sequential strategy.</t>
  </si>
  <si>
    <t xml:space="preserve">General model for assessing tactical and sequential farm management techniques : planting time; number of weeding; application of fertilizer </t>
  </si>
  <si>
    <t>Kruseman G., Bade J.</t>
  </si>
  <si>
    <t>This article presents a bio-economic modelling approach for the assessment of the effectiveness of different agrarian policies to improve farm household income and soil fertility. Farm household decisions on allocation of land, labour and capital resources for crop and production technique choice are simulated, taking into account resource availability, household objectives and prevailing market conditions. The modelling framework relies on a combination of three procedures: (1) farm household modelling, (2) linear programming, and (3) partial equilibrium analysis. These procedures are applied to evaluate the impact at farm household and regional level of technology improvement and a variety of policy instruments: improvement of infrastructure, price support, land policy and credit schemes. Regional aggregation allows prices to be determined endogenously on regional markets. The approach is applied to the Cercle de Koutiala in Mall, for which selected results are given as an example. Results indicate that technology alone cannot sufficiently induce farmers to adopt sustainable production systems. Additional economic incentives are necessary to foster technological change.</t>
  </si>
  <si>
    <t>Soil nutrient prevention technology; Improvement of infrastructure</t>
  </si>
  <si>
    <t>Dalton T.J., A. Masters W.</t>
  </si>
  <si>
    <t>Crop-livestock interactions; Sustainability; Technical change</t>
  </si>
  <si>
    <t>Pasture taxes and agricultural intensification in southern Mali</t>
  </si>
  <si>
    <t>This study integrates biophysical simulation data with a farm household model of intertemporal optimization, to investigate changing crop-livestock management practices in the Sudano-Guinean zone of Mali. Over a 15-yr time horizon we find that free grazing on the commons remains more attractive to the representative household than adopting more labor- and capital-intensive confinement systems, but that a relatively low level of pasture tax (around US$3 per livestock unit per year) would be sufficient to induce intensification. Because confinement raises output, the net of the tax to the household is only about US$1 per unit per year. Imposing pasture taxes to induce intensification could raise community welfare, if the value of commons resources liberated by reduced grazing pressure exceeds that level.</t>
  </si>
  <si>
    <t>Crop-livestock management practices (free grazing; labor and capital intensive confinement systems; organic fertilizers); pasture tax</t>
  </si>
  <si>
    <t>Kuyvenhoven A., Ruben R., Kruseman G.</t>
  </si>
  <si>
    <t>Farm household modelling; Intensification; Mali; Policy interventions; Sustainable land use</t>
  </si>
  <si>
    <t>Technology, market policies and institutional reform for sustainable land use in southern Mali</t>
  </si>
  <si>
    <t>To identify appropriate interventions that support sustainable land use, a farm household modelling approach is applied to analyze micro-economic supply reactions to various policy measures. The modelling framework links agro-technical and economic data, and takes both production and consumption decisions into account, allowing land use and production technology adjustments in accordance with farm household objectives. Different types of farm households are distinguished on the basis of their resource endowments, savings coefficients and time discount rate. Actual and alternative (sustainable) cropping and livestock activities for different weather regimes are defined for southern Mali. The effects on sustainable land use and expected farm household welfare of adopting alternative technologies and modifying prices, transaction costs, access to credit and land taxes are demonstrated. Even with full information on sustainable technologies, strong policy interventions are required to halt soil degradation. Structural policies proved to be more effective than price policies to reduce soil degradation while maintaining positive income effects. When prices are determined endogenously, structural policy loses some effectiveness as an incentive for sustainable land use due to the effect of additional supply on local cereal and meat prices.</t>
  </si>
  <si>
    <t xml:space="preserve">Adoption of alternative cropping and livestock activities for sustainable intensification </t>
  </si>
  <si>
    <t xml:space="preserve">Not Available </t>
  </si>
  <si>
    <t>Omamo S.W.</t>
  </si>
  <si>
    <t>American Journal of Agricultural Economics</t>
  </si>
  <si>
    <t>Cropping choices; Food import substitution; Nonseparability; Transport costs</t>
  </si>
  <si>
    <t>Transport costs and smallholder cropping choices: An application to Siaya District, Kenya</t>
  </si>
  <si>
    <t>Smallholders regularly devote larger shares of resources to low-yielding food crops than they do to cash crops that have higher market returns. In this paper, costly exchange is incorporated into an agricultural household model, and a numerical nonseparable version of the model is used to show that seemingly inefficient cropping choices of this type in Siaya District, Kenya, can be explained as rational food import substitution given high transport costs in product markets. Improved rural road networks that reduce these costs could abate motives to meet food needs through domestic production and promote specialization that raises farm incomes.</t>
  </si>
  <si>
    <t xml:space="preserve">Transport infrastructure by improved rural roads </t>
  </si>
  <si>
    <t>Takeshima H., Nin Pratt A., Diao X.</t>
  </si>
  <si>
    <t xml:space="preserve">Not available </t>
  </si>
  <si>
    <t>Mechanization and agricultural technology evolution, agricultural intensification in Sub-Saharan Africa: Typology of agricultural mechanization in Nigeria</t>
  </si>
  <si>
    <t>Mechanization policy for many SSA (Sub-Saharan African) countries such as Nigeria is studied. Various typologies of agricultural or rural households have been studied using cluster analysis method. Hierarchical partitions with k-means partitions were studied because by combining two partition methods, clustering accuracy can be significantly improved. The Living Standard Measurement Survey-Integrated Survey on Agriculture (LSMS) 2010 data, supplemented with secondary data was implemented. Tractor use in the North seems to be increasing, albeit slowly, across various farm household types; while in the South, it is highly concentrated among largescale rice producers. When mechanized land preparation becomes even cheaper at μ=100, which is closer to the current service, the farmer concentrates on relatively more profitable yam production by increasing cultivated area from 0.59 to 0.98 ha, while reducing the area cultivated for less profitable crops from 0.88.</t>
  </si>
  <si>
    <t xml:space="preserve">Land preparation mechanization by tractor or animal  traction </t>
  </si>
  <si>
    <t>Win</t>
  </si>
  <si>
    <t xml:space="preserve">All the countrie </t>
  </si>
  <si>
    <t>8.0000° N, 10.0000° E</t>
  </si>
  <si>
    <t>URL</t>
  </si>
  <si>
    <t>Publication</t>
  </si>
  <si>
    <t>N/a</t>
  </si>
  <si>
    <t>Country / Region</t>
  </si>
  <si>
    <t>Scale of Analysis</t>
  </si>
  <si>
    <t>Ex-ante impact assessment of technological innovations: Biophyiscal models</t>
  </si>
  <si>
    <t>Ex-ante impact assessment of technological innovations: Agro-economic models (farmscale)</t>
  </si>
  <si>
    <t>Ex-ante impact assessment of technological innovations: Agro-economic models (higher aggregation)</t>
  </si>
  <si>
    <t xml:space="preserve">Studies reviewed in: Rötter RP, Sehomi FL, Höhn, JG, Niemi JK and van den Berg M (2016) On the use of agricultural system models for exploring technological innovations across scales in Africa: A critical review, ZEF – Discussion Papers on Development Policy No. 23, Center for Development Research, Bonn. </t>
  </si>
  <si>
    <t>Available at http://www.zef.de/index.php?id=2214</t>
  </si>
  <si>
    <t>The research was undertaken as part of the Program of Accompanying Research for Agricultural Innovation (PARI), http://research4agrinnovation.org/.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</si>
</sst>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9"/>
      <color indexed="81"/>
      <name val="Tahoma"/>
      <family val="2"/>
    </font>
    <font>
      <b/>
      <sz val="9"/>
      <color indexed="81"/>
      <name val="Tahoma"/>
      <family val="2"/>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sz val="11"/>
      <color theme="1"/>
      <name val="Calibri"/>
      <family val="2"/>
      <scheme val="minor"/>
    </font>
    <font>
      <sz val="11"/>
      <color theme="0"/>
      <name val="Calibri"/>
      <family val="2"/>
      <scheme val="minor"/>
    </font>
    <font>
      <b/>
      <sz val="12"/>
      <color theme="1"/>
      <name val="Calibri"/>
      <family val="2"/>
      <scheme val="minor"/>
    </font>
    <font>
      <u/>
      <sz val="11"/>
      <color theme="10"/>
      <name val="Calibri"/>
      <family val="2"/>
      <scheme val="minor"/>
    </font>
    <font>
      <u/>
      <sz val="10"/>
      <color theme="1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
    <border>
      <left/>
      <right/>
      <top/>
      <bottom/>
      <diagonal/>
    </border>
  </borders>
  <cellStyleXfs count="5">
    <xf numFmtId="0" fontId="0" fillId="0" borderId="0"/>
    <xf numFmtId="0" fontId="7" fillId="5" borderId="0" applyNumberFormat="0" applyBorder="0" applyAlignment="0" applyProtection="0"/>
    <xf numFmtId="0" fontId="7" fillId="6" borderId="0" applyNumberFormat="0" applyBorder="0" applyAlignment="0" applyProtection="0"/>
    <xf numFmtId="0" fontId="8" fillId="7" borderId="0" applyNumberFormat="0" applyBorder="0" applyAlignment="0" applyProtection="0"/>
    <xf numFmtId="0" fontId="10" fillId="0" borderId="0" applyNumberFormat="0" applyFill="0" applyBorder="0" applyAlignment="0" applyProtection="0"/>
  </cellStyleXfs>
  <cellXfs count="33">
    <xf numFmtId="0" fontId="0" fillId="0" borderId="0" xfId="0"/>
    <xf numFmtId="0" fontId="3" fillId="2" borderId="0" xfId="0" applyFont="1" applyFill="1" applyAlignment="1">
      <alignment horizontal="center" vertical="center" wrapText="1"/>
    </xf>
    <xf numFmtId="0" fontId="3" fillId="0" borderId="0" xfId="0" applyFont="1"/>
    <xf numFmtId="0" fontId="4" fillId="0" borderId="0" xfId="0" applyFont="1"/>
    <xf numFmtId="0" fontId="4" fillId="0" borderId="0" xfId="0" applyFont="1" applyAlignment="1">
      <alignment horizontal="center"/>
    </xf>
    <xf numFmtId="0" fontId="4" fillId="0" borderId="0" xfId="0" applyFont="1" applyAlignment="1">
      <alignment vertical="top" wrapText="1"/>
    </xf>
    <xf numFmtId="0" fontId="4" fillId="0" borderId="0" xfId="0" applyFont="1" applyAlignment="1">
      <alignment horizontal="center" vertical="top"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xf numFmtId="0" fontId="3" fillId="2" borderId="0" xfId="0" applyFont="1" applyFill="1" applyAlignment="1">
      <alignment horizontal="center" vertical="center"/>
    </xf>
    <xf numFmtId="0" fontId="4" fillId="0" borderId="0" xfId="0" applyFont="1" applyAlignment="1">
      <alignment vertical="top"/>
    </xf>
    <xf numFmtId="0" fontId="3" fillId="0" borderId="0" xfId="0" applyFont="1" applyAlignment="1">
      <alignment vertical="top"/>
    </xf>
    <xf numFmtId="0" fontId="5" fillId="0" borderId="0" xfId="0" applyFont="1" applyFill="1" applyAlignment="1">
      <alignment vertical="top" wrapText="1"/>
    </xf>
    <xf numFmtId="0" fontId="5" fillId="0" borderId="0" xfId="0" applyFont="1" applyFill="1" applyAlignment="1">
      <alignment vertical="top"/>
    </xf>
    <xf numFmtId="0" fontId="4" fillId="0" borderId="0" xfId="0" applyFont="1" applyFill="1" applyAlignment="1">
      <alignment vertical="top"/>
    </xf>
    <xf numFmtId="0" fontId="3" fillId="0" borderId="0" xfId="0" applyFont="1" applyFill="1" applyAlignment="1">
      <alignment horizontal="center" vertical="top" wrapText="1"/>
    </xf>
    <xf numFmtId="0" fontId="3" fillId="0" borderId="0" xfId="0" applyFont="1" applyFill="1" applyAlignment="1">
      <alignment horizontal="center" vertical="top"/>
    </xf>
    <xf numFmtId="0" fontId="4" fillId="0" borderId="0" xfId="0" applyFont="1" applyAlignment="1">
      <alignment horizontal="center" vertical="top"/>
    </xf>
    <xf numFmtId="0" fontId="5" fillId="0" borderId="0" xfId="0" applyFont="1" applyFill="1" applyAlignment="1">
      <alignment horizontal="center" vertical="top" wrapText="1"/>
    </xf>
    <xf numFmtId="0" fontId="5" fillId="0" borderId="0" xfId="0" applyFont="1" applyFill="1" applyAlignment="1">
      <alignment horizontal="center" vertical="top"/>
    </xf>
    <xf numFmtId="0" fontId="5" fillId="3" borderId="0" xfId="0" applyFont="1" applyFill="1" applyAlignment="1">
      <alignment horizontal="center" vertical="top" wrapText="1"/>
    </xf>
    <xf numFmtId="0" fontId="5" fillId="4" borderId="0" xfId="0" applyFont="1" applyFill="1" applyAlignment="1">
      <alignment horizontal="center" vertical="top" wrapText="1"/>
    </xf>
    <xf numFmtId="0" fontId="6" fillId="2" borderId="0" xfId="0" applyFont="1" applyFill="1" applyAlignment="1">
      <alignment horizontal="center" vertical="center" wrapText="1"/>
    </xf>
    <xf numFmtId="0" fontId="4" fillId="0" borderId="0" xfId="0" applyFont="1" applyAlignment="1">
      <alignment horizontal="center" vertical="center"/>
    </xf>
    <xf numFmtId="0" fontId="9" fillId="0" borderId="0" xfId="0" applyFont="1"/>
    <xf numFmtId="0" fontId="9" fillId="0" borderId="0" xfId="0" applyFont="1" applyAlignment="1">
      <alignment vertical="top"/>
    </xf>
    <xf numFmtId="0" fontId="7" fillId="5" borderId="0" xfId="1" applyAlignment="1">
      <alignment vertical="top" wrapText="1"/>
    </xf>
    <xf numFmtId="0" fontId="7" fillId="6" borderId="0" xfId="2" applyAlignment="1">
      <alignment vertical="top" wrapText="1"/>
    </xf>
    <xf numFmtId="0" fontId="8" fillId="7" borderId="0" xfId="3" applyAlignment="1">
      <alignment vertical="top" wrapText="1"/>
    </xf>
    <xf numFmtId="0" fontId="8" fillId="7" borderId="0" xfId="3"/>
    <xf numFmtId="0" fontId="11" fillId="0" borderId="0" xfId="4" applyFont="1"/>
    <xf numFmtId="0" fontId="6" fillId="2" borderId="0" xfId="0" applyFont="1" applyFill="1" applyAlignment="1">
      <alignment horizontal="center" vertical="center" wrapText="1"/>
    </xf>
  </cellXfs>
  <cellStyles count="5">
    <cellStyle name="20% - Accent6" xfId="1" builtinId="50"/>
    <cellStyle name="40% - Accent6" xfId="2" builtinId="51"/>
    <cellStyle name="60% - Accent6" xfId="3" builtinId="52"/>
    <cellStyle name="Hyperlink" xfId="4"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zef.de/index.php?id=2214"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zef.de/index.php?id=2214"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www.zef.de/index.php?id=221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6"/>
  <sheetViews>
    <sheetView tabSelected="1" workbookViewId="0">
      <selection activeCell="A17" sqref="A17"/>
    </sheetView>
  </sheetViews>
  <sheetFormatPr defaultRowHeight="12.75" x14ac:dyDescent="0.2"/>
  <cols>
    <col min="1" max="1" width="41.28515625" style="3" customWidth="1"/>
    <col min="2" max="2" width="13.7109375" style="4" customWidth="1"/>
    <col min="3" max="3" width="46.42578125" style="3" customWidth="1"/>
    <col min="4" max="4" width="29" style="3" customWidth="1"/>
    <col min="5" max="5" width="18.28515625" style="3" customWidth="1"/>
    <col min="6" max="6" width="18.28515625" style="4" customWidth="1"/>
    <col min="7" max="7" width="21.85546875" style="3" customWidth="1"/>
    <col min="8" max="8" width="29.140625" style="3" customWidth="1"/>
    <col min="9" max="9" width="26" style="3" customWidth="1"/>
    <col min="10" max="10" width="14.85546875" style="3" customWidth="1"/>
    <col min="11" max="11" width="14.28515625" style="3" customWidth="1"/>
    <col min="12" max="12" width="13.7109375" style="3" customWidth="1"/>
    <col min="13" max="14" width="9.140625" style="3"/>
    <col min="15" max="15" width="17.140625" style="3" customWidth="1"/>
    <col min="16" max="16" width="15.140625" style="3" customWidth="1"/>
    <col min="17" max="17" width="16.140625" style="3" customWidth="1"/>
    <col min="18" max="18" width="9.140625" style="3"/>
    <col min="19" max="19" width="16.42578125" style="3" customWidth="1"/>
    <col min="20" max="20" width="11.42578125" style="3" customWidth="1"/>
    <col min="21" max="21" width="12.5703125" style="3" customWidth="1"/>
    <col min="22" max="25" width="9.140625" style="3"/>
    <col min="26" max="26" width="107.42578125" style="3" bestFit="1" customWidth="1"/>
    <col min="27" max="16384" width="9.140625" style="3"/>
  </cols>
  <sheetData>
    <row r="1" spans="1:26" ht="15.75" x14ac:dyDescent="0.25">
      <c r="A1" s="25" t="s">
        <v>1273</v>
      </c>
    </row>
    <row r="2" spans="1:26" x14ac:dyDescent="0.2">
      <c r="A2" s="2"/>
    </row>
    <row r="3" spans="1:26" x14ac:dyDescent="0.2">
      <c r="A3" s="3" t="s">
        <v>1274</v>
      </c>
    </row>
    <row r="4" spans="1:26" x14ac:dyDescent="0.2">
      <c r="A4" s="31" t="s">
        <v>1275</v>
      </c>
    </row>
    <row r="5" spans="1:26" x14ac:dyDescent="0.2">
      <c r="A5" s="3" t="s">
        <v>1276</v>
      </c>
      <c r="F5" s="3"/>
      <c r="G5" s="4"/>
      <c r="H5" s="4"/>
      <c r="I5" s="4"/>
      <c r="J5" s="4"/>
      <c r="K5" s="9"/>
    </row>
    <row r="6" spans="1:26" x14ac:dyDescent="0.2">
      <c r="A6" s="2"/>
    </row>
    <row r="7" spans="1:26" s="8" customFormat="1" ht="38.25" x14ac:dyDescent="0.25">
      <c r="A7" s="1" t="s">
        <v>0</v>
      </c>
      <c r="B7" s="1" t="s">
        <v>641</v>
      </c>
      <c r="C7" s="1" t="s">
        <v>2</v>
      </c>
      <c r="D7" s="1" t="s">
        <v>1267</v>
      </c>
      <c r="E7" s="1" t="s">
        <v>1269</v>
      </c>
      <c r="F7" s="1" t="s">
        <v>4</v>
      </c>
      <c r="G7" s="1" t="s">
        <v>642</v>
      </c>
      <c r="H7" s="1" t="s">
        <v>643</v>
      </c>
      <c r="I7" s="1" t="s">
        <v>644</v>
      </c>
      <c r="J7" s="1" t="s">
        <v>645</v>
      </c>
      <c r="K7" s="1" t="s">
        <v>646</v>
      </c>
      <c r="L7" s="1" t="s">
        <v>647</v>
      </c>
      <c r="M7" s="1" t="s">
        <v>648</v>
      </c>
      <c r="N7" s="1" t="s">
        <v>649</v>
      </c>
      <c r="O7" s="1" t="s">
        <v>650</v>
      </c>
      <c r="P7" s="1" t="s">
        <v>651</v>
      </c>
      <c r="Q7" s="1" t="s">
        <v>652</v>
      </c>
      <c r="R7" s="1" t="s">
        <v>648</v>
      </c>
      <c r="S7" s="1" t="s">
        <v>653</v>
      </c>
      <c r="T7" s="1" t="s">
        <v>654</v>
      </c>
      <c r="U7" s="1" t="s">
        <v>655</v>
      </c>
      <c r="V7" s="1"/>
      <c r="W7" s="1" t="s">
        <v>656</v>
      </c>
      <c r="X7" s="1" t="s">
        <v>649</v>
      </c>
      <c r="Y7" s="1"/>
      <c r="Z7" s="1" t="s">
        <v>1266</v>
      </c>
    </row>
    <row r="8" spans="1:26" ht="25.5" x14ac:dyDescent="0.25">
      <c r="A8" s="5" t="s">
        <v>657</v>
      </c>
      <c r="B8" s="6">
        <v>2015</v>
      </c>
      <c r="C8" s="5" t="s">
        <v>658</v>
      </c>
      <c r="D8" s="5" t="s">
        <v>659</v>
      </c>
      <c r="E8" s="5" t="s">
        <v>123</v>
      </c>
      <c r="F8" s="6" t="s">
        <v>13</v>
      </c>
      <c r="G8" s="5" t="s">
        <v>660</v>
      </c>
      <c r="H8" s="5" t="s">
        <v>661</v>
      </c>
      <c r="I8" s="5"/>
      <c r="J8" s="27"/>
      <c r="K8" s="27"/>
      <c r="L8" s="27"/>
      <c r="M8" s="27"/>
      <c r="N8" s="27">
        <v>1</v>
      </c>
      <c r="O8" s="28">
        <v>1</v>
      </c>
      <c r="P8" s="28"/>
      <c r="Q8" s="28"/>
      <c r="R8" s="28"/>
      <c r="S8" s="29"/>
      <c r="T8" s="29">
        <v>1</v>
      </c>
      <c r="U8" s="29"/>
      <c r="V8" s="30"/>
      <c r="Z8" s="3" t="s">
        <v>662</v>
      </c>
    </row>
    <row r="9" spans="1:26" ht="38.25" x14ac:dyDescent="0.25">
      <c r="A9" s="5" t="s">
        <v>663</v>
      </c>
      <c r="B9" s="6">
        <v>2015</v>
      </c>
      <c r="C9" s="5" t="s">
        <v>664</v>
      </c>
      <c r="D9" s="5" t="s">
        <v>665</v>
      </c>
      <c r="E9" s="5" t="s">
        <v>123</v>
      </c>
      <c r="F9" s="6" t="s">
        <v>13</v>
      </c>
      <c r="G9" s="5" t="s">
        <v>666</v>
      </c>
      <c r="H9" s="5" t="s">
        <v>667</v>
      </c>
      <c r="I9" s="5" t="s">
        <v>668</v>
      </c>
      <c r="J9" s="27"/>
      <c r="K9" s="27">
        <v>1</v>
      </c>
      <c r="L9" s="27"/>
      <c r="M9" s="27"/>
      <c r="N9" s="27"/>
      <c r="O9" s="28"/>
      <c r="P9" s="28"/>
      <c r="Q9" s="28"/>
      <c r="R9" s="28">
        <v>1</v>
      </c>
      <c r="S9" s="29"/>
      <c r="T9" s="29">
        <v>1</v>
      </c>
      <c r="U9" s="29"/>
      <c r="V9" s="30"/>
      <c r="Z9" s="3" t="s">
        <v>669</v>
      </c>
    </row>
    <row r="10" spans="1:26" ht="38.25" x14ac:dyDescent="0.25">
      <c r="A10" s="5" t="s">
        <v>670</v>
      </c>
      <c r="B10" s="6">
        <v>2014</v>
      </c>
      <c r="C10" s="5" t="s">
        <v>671</v>
      </c>
      <c r="D10" s="5" t="s">
        <v>672</v>
      </c>
      <c r="E10" s="5" t="s">
        <v>341</v>
      </c>
      <c r="F10" s="6" t="s">
        <v>1268</v>
      </c>
      <c r="G10" s="5" t="s">
        <v>666</v>
      </c>
      <c r="H10" s="5" t="s">
        <v>673</v>
      </c>
      <c r="I10" s="5" t="s">
        <v>674</v>
      </c>
      <c r="J10" s="27"/>
      <c r="K10" s="27">
        <v>1</v>
      </c>
      <c r="L10" s="27"/>
      <c r="M10" s="27"/>
      <c r="N10" s="27"/>
      <c r="O10" s="28"/>
      <c r="P10" s="28"/>
      <c r="Q10" s="28"/>
      <c r="R10" s="28">
        <v>1</v>
      </c>
      <c r="S10" s="29">
        <v>1</v>
      </c>
      <c r="T10" s="29"/>
      <c r="U10" s="29"/>
      <c r="V10" s="30"/>
      <c r="Z10" s="3" t="s">
        <v>675</v>
      </c>
    </row>
    <row r="11" spans="1:26" ht="38.25" x14ac:dyDescent="0.25">
      <c r="A11" s="5" t="s">
        <v>676</v>
      </c>
      <c r="B11" s="6">
        <v>2014</v>
      </c>
      <c r="C11" s="5" t="s">
        <v>677</v>
      </c>
      <c r="D11" s="5" t="s">
        <v>678</v>
      </c>
      <c r="E11" s="5" t="s">
        <v>679</v>
      </c>
      <c r="F11" s="6" t="s">
        <v>1268</v>
      </c>
      <c r="G11" s="5" t="s">
        <v>680</v>
      </c>
      <c r="H11" s="5" t="s">
        <v>681</v>
      </c>
      <c r="I11" s="5" t="s">
        <v>682</v>
      </c>
      <c r="J11" s="27"/>
      <c r="K11" s="27"/>
      <c r="L11" s="27"/>
      <c r="M11" s="27">
        <v>1</v>
      </c>
      <c r="N11" s="27"/>
      <c r="O11" s="28">
        <v>1</v>
      </c>
      <c r="P11" s="28"/>
      <c r="Q11" s="28"/>
      <c r="R11" s="28"/>
      <c r="S11" s="29">
        <v>1</v>
      </c>
      <c r="T11" s="29"/>
      <c r="U11" s="29"/>
      <c r="V11" s="30"/>
      <c r="W11" s="3">
        <v>1</v>
      </c>
      <c r="X11" s="3">
        <v>1</v>
      </c>
      <c r="Z11" s="3" t="s">
        <v>683</v>
      </c>
    </row>
    <row r="12" spans="1:26" ht="25.5" x14ac:dyDescent="0.25">
      <c r="A12" s="5" t="s">
        <v>684</v>
      </c>
      <c r="B12" s="6">
        <v>2014</v>
      </c>
      <c r="C12" s="5" t="s">
        <v>685</v>
      </c>
      <c r="D12" s="5" t="s">
        <v>686</v>
      </c>
      <c r="E12" s="5" t="s">
        <v>457</v>
      </c>
      <c r="F12" s="6" t="s">
        <v>342</v>
      </c>
      <c r="G12" s="5" t="s">
        <v>666</v>
      </c>
      <c r="H12" s="5" t="s">
        <v>687</v>
      </c>
      <c r="I12" s="5" t="s">
        <v>682</v>
      </c>
      <c r="J12" s="27"/>
      <c r="K12" s="27">
        <v>1</v>
      </c>
      <c r="L12" s="27"/>
      <c r="M12" s="27"/>
      <c r="N12" s="27"/>
      <c r="O12" s="28">
        <v>1</v>
      </c>
      <c r="P12" s="28"/>
      <c r="Q12" s="28"/>
      <c r="R12" s="28">
        <v>1</v>
      </c>
      <c r="S12" s="29">
        <v>1</v>
      </c>
      <c r="T12" s="29"/>
      <c r="U12" s="29"/>
      <c r="V12" s="30"/>
      <c r="X12" s="3">
        <v>1</v>
      </c>
      <c r="Z12" s="3" t="s">
        <v>688</v>
      </c>
    </row>
    <row r="13" spans="1:26" ht="63.75" x14ac:dyDescent="0.25">
      <c r="A13" s="5" t="s">
        <v>689</v>
      </c>
      <c r="B13" s="6">
        <v>2014</v>
      </c>
      <c r="C13" s="5" t="s">
        <v>690</v>
      </c>
      <c r="D13" s="5" t="s">
        <v>691</v>
      </c>
      <c r="E13" s="5" t="s">
        <v>682</v>
      </c>
      <c r="F13" s="6" t="s">
        <v>1268</v>
      </c>
      <c r="G13" s="5" t="s">
        <v>692</v>
      </c>
      <c r="H13" s="5" t="s">
        <v>693</v>
      </c>
      <c r="I13" s="5" t="s">
        <v>682</v>
      </c>
      <c r="J13" s="27"/>
      <c r="K13" s="27">
        <v>1</v>
      </c>
      <c r="L13" s="27"/>
      <c r="M13" s="27"/>
      <c r="N13" s="27"/>
      <c r="O13" s="28"/>
      <c r="P13" s="28"/>
      <c r="Q13" s="28"/>
      <c r="R13" s="28"/>
      <c r="S13" s="29">
        <v>1</v>
      </c>
      <c r="T13" s="29"/>
      <c r="U13" s="29"/>
      <c r="V13" s="30"/>
      <c r="W13" s="3">
        <v>1</v>
      </c>
      <c r="Z13" s="3" t="s">
        <v>694</v>
      </c>
    </row>
    <row r="14" spans="1:26" ht="38.25" x14ac:dyDescent="0.25">
      <c r="A14" s="5" t="s">
        <v>695</v>
      </c>
      <c r="B14" s="6">
        <v>2014</v>
      </c>
      <c r="C14" s="5" t="s">
        <v>696</v>
      </c>
      <c r="D14" s="5" t="s">
        <v>697</v>
      </c>
      <c r="E14" s="5" t="s">
        <v>698</v>
      </c>
      <c r="F14" s="6" t="s">
        <v>342</v>
      </c>
      <c r="G14" s="5" t="s">
        <v>699</v>
      </c>
      <c r="H14" s="5" t="s">
        <v>700</v>
      </c>
      <c r="I14" s="5" t="s">
        <v>668</v>
      </c>
      <c r="J14" s="27"/>
      <c r="K14" s="27"/>
      <c r="L14" s="27">
        <v>1</v>
      </c>
      <c r="M14" s="27"/>
      <c r="N14" s="27"/>
      <c r="O14" s="28"/>
      <c r="P14" s="28"/>
      <c r="Q14" s="28"/>
      <c r="R14" s="28">
        <v>1</v>
      </c>
      <c r="S14" s="29"/>
      <c r="T14" s="29">
        <v>1</v>
      </c>
      <c r="U14" s="29"/>
      <c r="V14" s="30"/>
      <c r="W14" s="3">
        <v>1</v>
      </c>
      <c r="X14" s="3">
        <v>1</v>
      </c>
      <c r="Z14" s="3" t="s">
        <v>701</v>
      </c>
    </row>
    <row r="15" spans="1:26" ht="25.5" x14ac:dyDescent="0.25">
      <c r="A15" s="5" t="s">
        <v>702</v>
      </c>
      <c r="B15" s="6">
        <v>2013</v>
      </c>
      <c r="C15" s="5" t="s">
        <v>703</v>
      </c>
      <c r="D15" s="5" t="s">
        <v>704</v>
      </c>
      <c r="E15" s="5" t="s">
        <v>457</v>
      </c>
      <c r="F15" s="6" t="s">
        <v>342</v>
      </c>
      <c r="G15" s="5" t="s">
        <v>699</v>
      </c>
      <c r="H15" s="5" t="s">
        <v>705</v>
      </c>
      <c r="I15" s="5" t="s">
        <v>682</v>
      </c>
      <c r="J15" s="27"/>
      <c r="K15" s="27"/>
      <c r="L15" s="27">
        <v>1</v>
      </c>
      <c r="M15" s="27"/>
      <c r="N15" s="27"/>
      <c r="O15" s="28"/>
      <c r="P15" s="28"/>
      <c r="Q15" s="28"/>
      <c r="R15" s="28"/>
      <c r="S15" s="29">
        <v>1</v>
      </c>
      <c r="T15" s="29"/>
      <c r="U15" s="29"/>
      <c r="V15" s="30"/>
      <c r="W15" s="3">
        <v>1</v>
      </c>
      <c r="Z15" s="3" t="s">
        <v>706</v>
      </c>
    </row>
    <row r="16" spans="1:26" ht="25.5" x14ac:dyDescent="0.25">
      <c r="A16" s="5" t="s">
        <v>707</v>
      </c>
      <c r="B16" s="6">
        <v>2013</v>
      </c>
      <c r="C16" s="5" t="s">
        <v>708</v>
      </c>
      <c r="D16" s="5" t="s">
        <v>709</v>
      </c>
      <c r="E16" s="5" t="s">
        <v>576</v>
      </c>
      <c r="F16" s="6" t="s">
        <v>342</v>
      </c>
      <c r="G16" s="5" t="s">
        <v>699</v>
      </c>
      <c r="H16" s="5" t="s">
        <v>710</v>
      </c>
      <c r="I16" s="5" t="s">
        <v>668</v>
      </c>
      <c r="J16" s="27"/>
      <c r="K16" s="27"/>
      <c r="L16" s="27">
        <v>1</v>
      </c>
      <c r="M16" s="27"/>
      <c r="N16" s="27"/>
      <c r="O16" s="28"/>
      <c r="P16" s="28"/>
      <c r="Q16" s="28"/>
      <c r="R16" s="28">
        <v>1</v>
      </c>
      <c r="S16" s="29"/>
      <c r="T16" s="29">
        <v>1</v>
      </c>
      <c r="U16" s="29"/>
      <c r="V16" s="30"/>
      <c r="Z16" s="3" t="s">
        <v>711</v>
      </c>
    </row>
    <row r="17" spans="1:26" ht="25.5" x14ac:dyDescent="0.25">
      <c r="A17" s="5" t="s">
        <v>712</v>
      </c>
      <c r="B17" s="6">
        <v>2013</v>
      </c>
      <c r="C17" s="5" t="s">
        <v>713</v>
      </c>
      <c r="D17" s="5" t="s">
        <v>714</v>
      </c>
      <c r="E17" s="5" t="s">
        <v>534</v>
      </c>
      <c r="F17" s="6" t="s">
        <v>1268</v>
      </c>
      <c r="G17" s="5" t="s">
        <v>715</v>
      </c>
      <c r="H17" s="5" t="s">
        <v>716</v>
      </c>
      <c r="I17" s="5" t="s">
        <v>717</v>
      </c>
      <c r="J17" s="27"/>
      <c r="K17" s="27">
        <v>1</v>
      </c>
      <c r="L17" s="27">
        <v>1</v>
      </c>
      <c r="M17" s="27"/>
      <c r="N17" s="27">
        <v>1</v>
      </c>
      <c r="O17" s="28">
        <v>1</v>
      </c>
      <c r="P17" s="28"/>
      <c r="Q17" s="28"/>
      <c r="R17" s="28">
        <v>1</v>
      </c>
      <c r="S17" s="29">
        <v>1</v>
      </c>
      <c r="T17" s="29"/>
      <c r="U17" s="29"/>
      <c r="V17" s="30"/>
      <c r="X17" s="3">
        <v>1</v>
      </c>
      <c r="Z17" s="3" t="s">
        <v>718</v>
      </c>
    </row>
    <row r="18" spans="1:26" ht="25.5" x14ac:dyDescent="0.25">
      <c r="A18" s="5" t="s">
        <v>719</v>
      </c>
      <c r="B18" s="6">
        <v>2013</v>
      </c>
      <c r="C18" s="5" t="s">
        <v>720</v>
      </c>
      <c r="D18" s="5" t="s">
        <v>721</v>
      </c>
      <c r="E18" s="5" t="s">
        <v>722</v>
      </c>
      <c r="F18" s="6" t="s">
        <v>342</v>
      </c>
      <c r="G18" s="5" t="s">
        <v>666</v>
      </c>
      <c r="H18" s="5" t="s">
        <v>723</v>
      </c>
      <c r="I18" s="5" t="s">
        <v>668</v>
      </c>
      <c r="J18" s="27"/>
      <c r="K18" s="27">
        <v>1</v>
      </c>
      <c r="L18" s="27"/>
      <c r="M18" s="27"/>
      <c r="N18" s="27"/>
      <c r="O18" s="28"/>
      <c r="P18" s="28"/>
      <c r="Q18" s="28"/>
      <c r="R18" s="28">
        <v>1</v>
      </c>
      <c r="S18" s="29"/>
      <c r="T18" s="29">
        <v>1</v>
      </c>
      <c r="U18" s="29"/>
      <c r="V18" s="30"/>
      <c r="Z18" s="3" t="s">
        <v>724</v>
      </c>
    </row>
    <row r="19" spans="1:26" ht="51" x14ac:dyDescent="0.25">
      <c r="A19" s="5" t="s">
        <v>725</v>
      </c>
      <c r="B19" s="6">
        <v>2012</v>
      </c>
      <c r="C19" s="5" t="s">
        <v>726</v>
      </c>
      <c r="D19" s="5" t="s">
        <v>727</v>
      </c>
      <c r="E19" s="5" t="s">
        <v>728</v>
      </c>
      <c r="F19" s="6" t="s">
        <v>13</v>
      </c>
      <c r="G19" s="5" t="s">
        <v>729</v>
      </c>
      <c r="H19" s="5" t="s">
        <v>730</v>
      </c>
      <c r="I19" s="5" t="s">
        <v>668</v>
      </c>
      <c r="J19" s="27"/>
      <c r="K19" s="27"/>
      <c r="L19" s="27"/>
      <c r="M19" s="27">
        <v>1</v>
      </c>
      <c r="N19" s="27"/>
      <c r="O19" s="28"/>
      <c r="P19" s="28"/>
      <c r="Q19" s="28"/>
      <c r="R19" s="28">
        <v>1</v>
      </c>
      <c r="S19" s="29"/>
      <c r="T19" s="29">
        <v>1</v>
      </c>
      <c r="U19" s="29"/>
      <c r="V19" s="30"/>
      <c r="Z19" s="3" t="s">
        <v>731</v>
      </c>
    </row>
    <row r="20" spans="1:26" ht="38.25" x14ac:dyDescent="0.25">
      <c r="A20" s="5" t="s">
        <v>732</v>
      </c>
      <c r="B20" s="6">
        <v>2012</v>
      </c>
      <c r="C20" s="5" t="s">
        <v>733</v>
      </c>
      <c r="D20" s="5" t="s">
        <v>734</v>
      </c>
      <c r="E20" s="5" t="s">
        <v>378</v>
      </c>
      <c r="F20" s="6" t="s">
        <v>342</v>
      </c>
      <c r="G20" s="5" t="s">
        <v>735</v>
      </c>
      <c r="H20" s="5" t="s">
        <v>736</v>
      </c>
      <c r="I20" s="5" t="s">
        <v>668</v>
      </c>
      <c r="J20" s="27">
        <v>1</v>
      </c>
      <c r="K20" s="27"/>
      <c r="L20" s="27"/>
      <c r="M20" s="27"/>
      <c r="N20" s="27"/>
      <c r="O20" s="28"/>
      <c r="P20" s="28"/>
      <c r="Q20" s="28"/>
      <c r="R20" s="28"/>
      <c r="S20" s="29"/>
      <c r="T20" s="29">
        <v>1</v>
      </c>
      <c r="U20" s="29"/>
      <c r="V20" s="30"/>
      <c r="W20" s="3">
        <v>1</v>
      </c>
      <c r="Z20" s="3" t="s">
        <v>737</v>
      </c>
    </row>
    <row r="21" spans="1:26" ht="25.5" x14ac:dyDescent="0.25">
      <c r="A21" s="5" t="s">
        <v>738</v>
      </c>
      <c r="B21" s="6">
        <v>2012</v>
      </c>
      <c r="C21" s="5" t="s">
        <v>739</v>
      </c>
      <c r="D21" s="5" t="s">
        <v>740</v>
      </c>
      <c r="E21" s="5" t="s">
        <v>79</v>
      </c>
      <c r="F21" s="6" t="s">
        <v>13</v>
      </c>
      <c r="G21" s="5" t="s">
        <v>666</v>
      </c>
      <c r="H21" s="5" t="s">
        <v>741</v>
      </c>
      <c r="I21" s="5" t="s">
        <v>668</v>
      </c>
      <c r="J21" s="27"/>
      <c r="K21" s="27">
        <v>1</v>
      </c>
      <c r="L21" s="27"/>
      <c r="M21" s="27"/>
      <c r="N21" s="27"/>
      <c r="O21" s="28"/>
      <c r="P21" s="28"/>
      <c r="Q21" s="28"/>
      <c r="R21" s="28">
        <v>1</v>
      </c>
      <c r="S21" s="29"/>
      <c r="T21" s="29">
        <v>1</v>
      </c>
      <c r="U21" s="29"/>
      <c r="V21" s="30"/>
      <c r="Z21" s="3" t="s">
        <v>742</v>
      </c>
    </row>
    <row r="22" spans="1:26" ht="51" x14ac:dyDescent="0.25">
      <c r="A22" s="5" t="s">
        <v>743</v>
      </c>
      <c r="B22" s="6">
        <v>2012</v>
      </c>
      <c r="C22" s="5" t="s">
        <v>744</v>
      </c>
      <c r="D22" s="5" t="s">
        <v>745</v>
      </c>
      <c r="E22" s="5" t="s">
        <v>74</v>
      </c>
      <c r="F22" s="6" t="s">
        <v>13</v>
      </c>
      <c r="G22" s="5" t="s">
        <v>746</v>
      </c>
      <c r="H22" s="5"/>
      <c r="I22" s="5" t="s">
        <v>747</v>
      </c>
      <c r="J22" s="27">
        <v>1</v>
      </c>
      <c r="K22" s="27"/>
      <c r="L22" s="27">
        <v>1</v>
      </c>
      <c r="M22" s="27"/>
      <c r="N22" s="27">
        <v>1</v>
      </c>
      <c r="O22" s="28"/>
      <c r="P22" s="28">
        <v>1</v>
      </c>
      <c r="Q22" s="28"/>
      <c r="R22" s="28"/>
      <c r="S22" s="29"/>
      <c r="T22" s="29"/>
      <c r="U22" s="29">
        <v>1</v>
      </c>
      <c r="V22" s="30"/>
      <c r="Z22" s="3" t="s">
        <v>748</v>
      </c>
    </row>
    <row r="23" spans="1:26" ht="51" x14ac:dyDescent="0.25">
      <c r="A23" s="5" t="s">
        <v>749</v>
      </c>
      <c r="B23" s="6">
        <v>2012</v>
      </c>
      <c r="C23" s="5" t="s">
        <v>750</v>
      </c>
      <c r="D23" s="5" t="s">
        <v>751</v>
      </c>
      <c r="E23" s="5" t="s">
        <v>443</v>
      </c>
      <c r="F23" s="6" t="s">
        <v>342</v>
      </c>
      <c r="G23" s="5" t="s">
        <v>666</v>
      </c>
      <c r="H23" s="5" t="s">
        <v>752</v>
      </c>
      <c r="I23" s="5" t="s">
        <v>668</v>
      </c>
      <c r="J23" s="27"/>
      <c r="K23" s="27">
        <v>1</v>
      </c>
      <c r="L23" s="27"/>
      <c r="M23" s="27"/>
      <c r="N23" s="27"/>
      <c r="O23" s="28">
        <v>1</v>
      </c>
      <c r="P23" s="28"/>
      <c r="Q23" s="28"/>
      <c r="R23" s="28"/>
      <c r="S23" s="29"/>
      <c r="T23" s="29">
        <v>1</v>
      </c>
      <c r="U23" s="29"/>
      <c r="V23" s="30"/>
      <c r="Z23" s="3" t="s">
        <v>753</v>
      </c>
    </row>
    <row r="24" spans="1:26" ht="25.5" x14ac:dyDescent="0.25">
      <c r="A24" s="5" t="s">
        <v>754</v>
      </c>
      <c r="B24" s="6">
        <v>2012</v>
      </c>
      <c r="C24" s="5" t="s">
        <v>755</v>
      </c>
      <c r="D24" s="5" t="s">
        <v>756</v>
      </c>
      <c r="E24" s="5" t="s">
        <v>682</v>
      </c>
      <c r="F24" s="6" t="s">
        <v>1268</v>
      </c>
      <c r="G24" s="5" t="s">
        <v>666</v>
      </c>
      <c r="H24" s="5" t="s">
        <v>757</v>
      </c>
      <c r="I24" s="5" t="s">
        <v>682</v>
      </c>
      <c r="J24" s="27"/>
      <c r="K24" s="27">
        <v>1</v>
      </c>
      <c r="L24" s="27"/>
      <c r="M24" s="27"/>
      <c r="N24" s="27"/>
      <c r="O24" s="28"/>
      <c r="P24" s="28"/>
      <c r="Q24" s="28"/>
      <c r="R24" s="28"/>
      <c r="S24" s="29">
        <v>1</v>
      </c>
      <c r="T24" s="29"/>
      <c r="U24" s="29"/>
      <c r="V24" s="30"/>
      <c r="W24" s="3">
        <v>1</v>
      </c>
      <c r="Z24" s="3" t="s">
        <v>758</v>
      </c>
    </row>
    <row r="25" spans="1:26" ht="38.25" x14ac:dyDescent="0.25">
      <c r="A25" s="5" t="s">
        <v>759</v>
      </c>
      <c r="B25" s="6">
        <v>2011</v>
      </c>
      <c r="C25" s="5" t="s">
        <v>760</v>
      </c>
      <c r="D25" s="5" t="s">
        <v>761</v>
      </c>
      <c r="E25" s="5" t="s">
        <v>457</v>
      </c>
      <c r="F25" s="6" t="s">
        <v>342</v>
      </c>
      <c r="G25" s="5" t="s">
        <v>762</v>
      </c>
      <c r="H25" s="5" t="s">
        <v>763</v>
      </c>
      <c r="I25" s="5" t="s">
        <v>764</v>
      </c>
      <c r="J25" s="27">
        <v>1</v>
      </c>
      <c r="K25" s="27"/>
      <c r="L25" s="27"/>
      <c r="M25" s="27"/>
      <c r="N25" s="27"/>
      <c r="O25" s="28">
        <v>1</v>
      </c>
      <c r="P25" s="28"/>
      <c r="Q25" s="28"/>
      <c r="R25" s="28"/>
      <c r="S25" s="29"/>
      <c r="T25" s="29"/>
      <c r="U25" s="29">
        <v>1</v>
      </c>
      <c r="V25" s="30"/>
      <c r="Z25" s="3" t="s">
        <v>765</v>
      </c>
    </row>
    <row r="26" spans="1:26" ht="38.25" x14ac:dyDescent="0.25">
      <c r="A26" s="5" t="s">
        <v>766</v>
      </c>
      <c r="B26" s="6">
        <v>2011</v>
      </c>
      <c r="C26" s="5" t="s">
        <v>767</v>
      </c>
      <c r="D26" s="5" t="s">
        <v>768</v>
      </c>
      <c r="E26" s="5" t="s">
        <v>378</v>
      </c>
      <c r="F26" s="6" t="s">
        <v>342</v>
      </c>
      <c r="G26" s="5" t="s">
        <v>769</v>
      </c>
      <c r="H26" s="5" t="s">
        <v>770</v>
      </c>
      <c r="I26" s="5" t="s">
        <v>764</v>
      </c>
      <c r="J26" s="27">
        <v>1</v>
      </c>
      <c r="K26" s="27"/>
      <c r="L26" s="27">
        <v>1</v>
      </c>
      <c r="M26" s="27"/>
      <c r="N26" s="27"/>
      <c r="O26" s="28">
        <v>1</v>
      </c>
      <c r="P26" s="28"/>
      <c r="Q26" s="28"/>
      <c r="R26" s="28"/>
      <c r="S26" s="29"/>
      <c r="T26" s="29"/>
      <c r="U26" s="29">
        <v>1</v>
      </c>
      <c r="V26" s="30"/>
      <c r="Z26" s="3" t="s">
        <v>771</v>
      </c>
    </row>
    <row r="27" spans="1:26" ht="25.5" x14ac:dyDescent="0.25">
      <c r="A27" s="5" t="s">
        <v>772</v>
      </c>
      <c r="B27" s="6">
        <v>2011</v>
      </c>
      <c r="C27" s="5" t="s">
        <v>773</v>
      </c>
      <c r="D27" s="5" t="s">
        <v>774</v>
      </c>
      <c r="E27" s="5" t="s">
        <v>457</v>
      </c>
      <c r="F27" s="6" t="s">
        <v>342</v>
      </c>
      <c r="G27" s="5" t="s">
        <v>666</v>
      </c>
      <c r="H27" s="5" t="s">
        <v>775</v>
      </c>
      <c r="I27" s="5" t="s">
        <v>668</v>
      </c>
      <c r="J27" s="27"/>
      <c r="K27" s="27">
        <v>1</v>
      </c>
      <c r="L27" s="27"/>
      <c r="M27" s="27"/>
      <c r="N27" s="27"/>
      <c r="O27" s="28">
        <v>1</v>
      </c>
      <c r="P27" s="28"/>
      <c r="Q27" s="28"/>
      <c r="R27" s="28"/>
      <c r="S27" s="29"/>
      <c r="T27" s="29">
        <v>1</v>
      </c>
      <c r="U27" s="29"/>
      <c r="V27" s="30"/>
      <c r="Z27" s="3" t="s">
        <v>776</v>
      </c>
    </row>
    <row r="28" spans="1:26" ht="38.25" x14ac:dyDescent="0.25">
      <c r="A28" s="5" t="s">
        <v>777</v>
      </c>
      <c r="B28" s="6">
        <v>2011</v>
      </c>
      <c r="C28" s="5" t="s">
        <v>778</v>
      </c>
      <c r="D28" s="5" t="s">
        <v>779</v>
      </c>
      <c r="E28" s="5" t="s">
        <v>780</v>
      </c>
      <c r="F28" s="6" t="s">
        <v>13</v>
      </c>
      <c r="G28" s="5" t="s">
        <v>666</v>
      </c>
      <c r="H28" s="5" t="s">
        <v>781</v>
      </c>
      <c r="I28" s="5" t="s">
        <v>668</v>
      </c>
      <c r="J28" s="27"/>
      <c r="K28" s="27">
        <v>1</v>
      </c>
      <c r="L28" s="27"/>
      <c r="M28" s="27"/>
      <c r="N28" s="27"/>
      <c r="O28" s="28"/>
      <c r="P28" s="28"/>
      <c r="Q28" s="28"/>
      <c r="R28" s="28">
        <v>1</v>
      </c>
      <c r="S28" s="29"/>
      <c r="T28" s="29">
        <v>1</v>
      </c>
      <c r="U28" s="29"/>
      <c r="V28" s="30"/>
      <c r="Z28" s="3" t="s">
        <v>782</v>
      </c>
    </row>
    <row r="29" spans="1:26" ht="25.5" x14ac:dyDescent="0.25">
      <c r="A29" s="5" t="s">
        <v>783</v>
      </c>
      <c r="B29" s="6">
        <v>2011</v>
      </c>
      <c r="C29" s="5" t="s">
        <v>784</v>
      </c>
      <c r="D29" s="5" t="s">
        <v>785</v>
      </c>
      <c r="E29" s="5" t="s">
        <v>457</v>
      </c>
      <c r="F29" s="6" t="s">
        <v>342</v>
      </c>
      <c r="G29" s="5" t="s">
        <v>666</v>
      </c>
      <c r="H29" s="5" t="s">
        <v>786</v>
      </c>
      <c r="I29" s="5" t="s">
        <v>668</v>
      </c>
      <c r="J29" s="27"/>
      <c r="K29" s="27">
        <v>1</v>
      </c>
      <c r="L29" s="27"/>
      <c r="M29" s="27"/>
      <c r="N29" s="27"/>
      <c r="O29" s="28">
        <v>1</v>
      </c>
      <c r="P29" s="28"/>
      <c r="Q29" s="28"/>
      <c r="R29" s="28"/>
      <c r="S29" s="29"/>
      <c r="T29" s="29">
        <v>1</v>
      </c>
      <c r="U29" s="29"/>
      <c r="V29" s="30"/>
      <c r="Z29" s="3" t="s">
        <v>787</v>
      </c>
    </row>
    <row r="30" spans="1:26" ht="38.25" x14ac:dyDescent="0.25">
      <c r="A30" s="5" t="s">
        <v>788</v>
      </c>
      <c r="B30" s="6">
        <v>2011</v>
      </c>
      <c r="C30" s="5" t="s">
        <v>789</v>
      </c>
      <c r="D30" s="5" t="s">
        <v>790</v>
      </c>
      <c r="E30" s="5" t="s">
        <v>791</v>
      </c>
      <c r="F30" s="6" t="s">
        <v>342</v>
      </c>
      <c r="G30" s="5" t="s">
        <v>666</v>
      </c>
      <c r="H30" s="5" t="s">
        <v>792</v>
      </c>
      <c r="I30" s="5" t="s">
        <v>668</v>
      </c>
      <c r="J30" s="27"/>
      <c r="K30" s="27">
        <v>1</v>
      </c>
      <c r="L30" s="27"/>
      <c r="M30" s="27"/>
      <c r="N30" s="27"/>
      <c r="O30" s="28">
        <v>1</v>
      </c>
      <c r="P30" s="28"/>
      <c r="Q30" s="28"/>
      <c r="R30" s="28">
        <v>1</v>
      </c>
      <c r="S30" s="29"/>
      <c r="T30" s="29">
        <v>1</v>
      </c>
      <c r="U30" s="29"/>
      <c r="V30" s="30"/>
      <c r="X30" s="3">
        <v>1</v>
      </c>
      <c r="Z30" s="3" t="s">
        <v>793</v>
      </c>
    </row>
    <row r="31" spans="1:26" ht="25.5" x14ac:dyDescent="0.25">
      <c r="A31" s="5" t="s">
        <v>794</v>
      </c>
      <c r="B31" s="6">
        <v>2010</v>
      </c>
      <c r="C31" s="5" t="s">
        <v>795</v>
      </c>
      <c r="D31" s="5" t="s">
        <v>796</v>
      </c>
      <c r="E31" s="5" t="s">
        <v>797</v>
      </c>
      <c r="F31" s="6" t="s">
        <v>1268</v>
      </c>
      <c r="G31" s="5" t="s">
        <v>666</v>
      </c>
      <c r="H31" s="5" t="s">
        <v>798</v>
      </c>
      <c r="I31" s="5" t="s">
        <v>799</v>
      </c>
      <c r="J31" s="27"/>
      <c r="K31" s="27">
        <v>1</v>
      </c>
      <c r="L31" s="27"/>
      <c r="M31" s="27"/>
      <c r="N31" s="27"/>
      <c r="O31" s="28"/>
      <c r="P31" s="28"/>
      <c r="Q31" s="28">
        <v>1</v>
      </c>
      <c r="R31" s="28"/>
      <c r="S31" s="29">
        <v>1</v>
      </c>
      <c r="T31" s="29"/>
      <c r="U31" s="29"/>
      <c r="V31" s="30"/>
      <c r="Z31" s="3" t="s">
        <v>800</v>
      </c>
    </row>
    <row r="32" spans="1:26" ht="38.25" x14ac:dyDescent="0.25">
      <c r="A32" s="5" t="s">
        <v>801</v>
      </c>
      <c r="B32" s="6">
        <v>2010</v>
      </c>
      <c r="C32" s="5" t="s">
        <v>802</v>
      </c>
      <c r="D32" s="5" t="s">
        <v>803</v>
      </c>
      <c r="E32" s="5" t="s">
        <v>74</v>
      </c>
      <c r="F32" s="6" t="s">
        <v>13</v>
      </c>
      <c r="G32" s="5" t="s">
        <v>804</v>
      </c>
      <c r="H32" s="5" t="s">
        <v>805</v>
      </c>
      <c r="I32" s="5" t="s">
        <v>806</v>
      </c>
      <c r="J32" s="27"/>
      <c r="K32" s="27"/>
      <c r="L32" s="27"/>
      <c r="M32" s="27">
        <v>1</v>
      </c>
      <c r="N32" s="27"/>
      <c r="O32" s="28"/>
      <c r="P32" s="28">
        <v>1</v>
      </c>
      <c r="Q32" s="28">
        <v>1</v>
      </c>
      <c r="R32" s="28">
        <v>1</v>
      </c>
      <c r="S32" s="29"/>
      <c r="T32" s="29"/>
      <c r="U32" s="29">
        <v>1</v>
      </c>
      <c r="V32" s="30"/>
      <c r="X32" s="3">
        <v>1</v>
      </c>
      <c r="Z32" s="3" t="s">
        <v>807</v>
      </c>
    </row>
    <row r="33" spans="1:26" ht="38.25" x14ac:dyDescent="0.25">
      <c r="A33" s="5" t="s">
        <v>808</v>
      </c>
      <c r="B33" s="6">
        <v>2010</v>
      </c>
      <c r="C33" s="5" t="s">
        <v>809</v>
      </c>
      <c r="D33" s="5" t="s">
        <v>810</v>
      </c>
      <c r="E33" s="5" t="s">
        <v>378</v>
      </c>
      <c r="F33" s="6" t="s">
        <v>342</v>
      </c>
      <c r="G33" s="5" t="s">
        <v>811</v>
      </c>
      <c r="H33" s="5" t="s">
        <v>812</v>
      </c>
      <c r="I33" s="5" t="s">
        <v>764</v>
      </c>
      <c r="J33" s="27">
        <v>1</v>
      </c>
      <c r="K33" s="27"/>
      <c r="L33" s="27"/>
      <c r="M33" s="27"/>
      <c r="N33" s="27"/>
      <c r="O33" s="28">
        <v>1</v>
      </c>
      <c r="P33" s="28"/>
      <c r="Q33" s="28"/>
      <c r="R33" s="28"/>
      <c r="S33" s="29"/>
      <c r="T33" s="29"/>
      <c r="U33" s="29">
        <v>1</v>
      </c>
      <c r="V33" s="30"/>
      <c r="Z33" s="3" t="s">
        <v>813</v>
      </c>
    </row>
    <row r="34" spans="1:26" ht="51" x14ac:dyDescent="0.25">
      <c r="A34" s="5" t="s">
        <v>814</v>
      </c>
      <c r="B34" s="6">
        <v>2010</v>
      </c>
      <c r="C34" s="5" t="s">
        <v>815</v>
      </c>
      <c r="D34" s="5" t="s">
        <v>816</v>
      </c>
      <c r="E34" s="5" t="s">
        <v>457</v>
      </c>
      <c r="F34" s="6" t="s">
        <v>342</v>
      </c>
      <c r="G34" s="5" t="s">
        <v>817</v>
      </c>
      <c r="H34" s="5" t="s">
        <v>818</v>
      </c>
      <c r="I34" s="5" t="s">
        <v>764</v>
      </c>
      <c r="J34" s="27">
        <v>1</v>
      </c>
      <c r="K34" s="27"/>
      <c r="L34" s="27"/>
      <c r="M34" s="27"/>
      <c r="N34" s="27"/>
      <c r="O34" s="28">
        <v>1</v>
      </c>
      <c r="P34" s="28"/>
      <c r="Q34" s="28"/>
      <c r="R34" s="28"/>
      <c r="S34" s="29"/>
      <c r="T34" s="29"/>
      <c r="U34" s="29">
        <v>1</v>
      </c>
      <c r="V34" s="30"/>
      <c r="Z34" s="3" t="s">
        <v>819</v>
      </c>
    </row>
    <row r="35" spans="1:26" ht="38.25" x14ac:dyDescent="0.25">
      <c r="A35" s="5" t="s">
        <v>820</v>
      </c>
      <c r="B35" s="6">
        <v>2010</v>
      </c>
      <c r="C35" s="5" t="s">
        <v>821</v>
      </c>
      <c r="D35" s="5" t="s">
        <v>822</v>
      </c>
      <c r="E35" s="5" t="s">
        <v>457</v>
      </c>
      <c r="F35" s="6" t="s">
        <v>342</v>
      </c>
      <c r="G35" s="5" t="s">
        <v>823</v>
      </c>
      <c r="H35" s="5" t="s">
        <v>824</v>
      </c>
      <c r="I35" s="5" t="s">
        <v>764</v>
      </c>
      <c r="J35" s="27">
        <v>1</v>
      </c>
      <c r="K35" s="27"/>
      <c r="L35" s="27"/>
      <c r="M35" s="27"/>
      <c r="N35" s="27"/>
      <c r="O35" s="28">
        <v>1</v>
      </c>
      <c r="P35" s="28"/>
      <c r="Q35" s="28"/>
      <c r="R35" s="28"/>
      <c r="S35" s="29"/>
      <c r="T35" s="29"/>
      <c r="U35" s="29">
        <v>1</v>
      </c>
      <c r="V35" s="30"/>
      <c r="Z35" s="3" t="s">
        <v>825</v>
      </c>
    </row>
    <row r="36" spans="1:26" ht="51" x14ac:dyDescent="0.25">
      <c r="A36" s="5" t="s">
        <v>826</v>
      </c>
      <c r="B36" s="6">
        <v>2009</v>
      </c>
      <c r="C36" s="5" t="s">
        <v>827</v>
      </c>
      <c r="D36" s="5" t="s">
        <v>828</v>
      </c>
      <c r="E36" s="5" t="s">
        <v>79</v>
      </c>
      <c r="F36" s="6" t="s">
        <v>13</v>
      </c>
      <c r="G36" s="5" t="s">
        <v>829</v>
      </c>
      <c r="H36" s="5" t="s">
        <v>830</v>
      </c>
      <c r="I36" s="5" t="s">
        <v>764</v>
      </c>
      <c r="J36" s="27"/>
      <c r="K36" s="27"/>
      <c r="L36" s="27"/>
      <c r="M36" s="27">
        <v>1</v>
      </c>
      <c r="N36" s="27"/>
      <c r="O36" s="28"/>
      <c r="P36" s="28"/>
      <c r="Q36" s="28"/>
      <c r="R36" s="28">
        <v>1</v>
      </c>
      <c r="S36" s="29"/>
      <c r="T36" s="29"/>
      <c r="U36" s="29">
        <v>1</v>
      </c>
      <c r="V36" s="30"/>
      <c r="Z36" s="3" t="s">
        <v>831</v>
      </c>
    </row>
    <row r="37" spans="1:26" ht="25.5" x14ac:dyDescent="0.25">
      <c r="A37" s="5" t="s">
        <v>832</v>
      </c>
      <c r="B37" s="6">
        <v>2009</v>
      </c>
      <c r="C37" s="5" t="s">
        <v>833</v>
      </c>
      <c r="D37" s="5" t="s">
        <v>834</v>
      </c>
      <c r="E37" s="5" t="s">
        <v>457</v>
      </c>
      <c r="F37" s="6" t="s">
        <v>342</v>
      </c>
      <c r="G37" s="5" t="s">
        <v>666</v>
      </c>
      <c r="H37" s="5" t="s">
        <v>835</v>
      </c>
      <c r="I37" s="5" t="s">
        <v>668</v>
      </c>
      <c r="J37" s="27"/>
      <c r="K37" s="27">
        <v>1</v>
      </c>
      <c r="L37" s="27"/>
      <c r="M37" s="27"/>
      <c r="N37" s="27"/>
      <c r="O37" s="28">
        <v>1</v>
      </c>
      <c r="P37" s="28"/>
      <c r="Q37" s="28"/>
      <c r="R37" s="28"/>
      <c r="S37" s="29"/>
      <c r="T37" s="29">
        <v>1</v>
      </c>
      <c r="U37" s="29"/>
      <c r="V37" s="30"/>
      <c r="Z37" s="3" t="s">
        <v>836</v>
      </c>
    </row>
    <row r="38" spans="1:26" ht="38.25" x14ac:dyDescent="0.25">
      <c r="A38" s="5" t="s">
        <v>837</v>
      </c>
      <c r="B38" s="6">
        <v>2009</v>
      </c>
      <c r="C38" s="5" t="s">
        <v>838</v>
      </c>
      <c r="D38" s="5" t="s">
        <v>839</v>
      </c>
      <c r="E38" s="5" t="s">
        <v>58</v>
      </c>
      <c r="F38" s="6" t="s">
        <v>13</v>
      </c>
      <c r="G38" s="5" t="s">
        <v>699</v>
      </c>
      <c r="H38" s="5" t="s">
        <v>840</v>
      </c>
      <c r="I38" s="5" t="s">
        <v>668</v>
      </c>
      <c r="J38" s="27"/>
      <c r="K38" s="27"/>
      <c r="L38" s="27">
        <v>1</v>
      </c>
      <c r="M38" s="27"/>
      <c r="N38" s="27"/>
      <c r="O38" s="28"/>
      <c r="P38" s="28">
        <v>1</v>
      </c>
      <c r="Q38" s="28"/>
      <c r="R38" s="28"/>
      <c r="S38" s="29"/>
      <c r="T38" s="29">
        <v>1</v>
      </c>
      <c r="U38" s="29"/>
      <c r="V38" s="30"/>
      <c r="Z38" s="3" t="s">
        <v>841</v>
      </c>
    </row>
    <row r="39" spans="1:26" ht="25.5" x14ac:dyDescent="0.25">
      <c r="A39" s="5" t="s">
        <v>842</v>
      </c>
      <c r="B39" s="6">
        <v>2009</v>
      </c>
      <c r="C39" s="5" t="s">
        <v>843</v>
      </c>
      <c r="D39" s="5" t="s">
        <v>844</v>
      </c>
      <c r="E39" s="5" t="s">
        <v>845</v>
      </c>
      <c r="F39" s="6" t="s">
        <v>342</v>
      </c>
      <c r="G39" s="5" t="s">
        <v>846</v>
      </c>
      <c r="H39" s="5" t="s">
        <v>847</v>
      </c>
      <c r="I39" s="5" t="s">
        <v>848</v>
      </c>
      <c r="J39" s="27"/>
      <c r="K39" s="27"/>
      <c r="L39" s="27"/>
      <c r="M39" s="27">
        <v>1</v>
      </c>
      <c r="N39" s="27"/>
      <c r="O39" s="28"/>
      <c r="P39" s="28"/>
      <c r="Q39" s="28"/>
      <c r="R39" s="28">
        <v>1</v>
      </c>
      <c r="S39" s="29"/>
      <c r="T39" s="29"/>
      <c r="U39" s="29">
        <v>1</v>
      </c>
      <c r="V39" s="30"/>
      <c r="W39" s="3">
        <v>1</v>
      </c>
      <c r="Z39" s="3" t="s">
        <v>849</v>
      </c>
    </row>
    <row r="40" spans="1:26" ht="38.25" x14ac:dyDescent="0.25">
      <c r="A40" s="5" t="s">
        <v>850</v>
      </c>
      <c r="B40" s="6">
        <v>2009</v>
      </c>
      <c r="C40" s="5" t="s">
        <v>851</v>
      </c>
      <c r="D40" s="5" t="s">
        <v>852</v>
      </c>
      <c r="E40" s="5" t="s">
        <v>443</v>
      </c>
      <c r="F40" s="6" t="s">
        <v>342</v>
      </c>
      <c r="G40" s="5" t="s">
        <v>853</v>
      </c>
      <c r="H40" s="5" t="s">
        <v>854</v>
      </c>
      <c r="I40" s="5" t="s">
        <v>668</v>
      </c>
      <c r="J40" s="27">
        <v>1</v>
      </c>
      <c r="K40" s="27">
        <v>1</v>
      </c>
      <c r="L40" s="27"/>
      <c r="M40" s="27"/>
      <c r="N40" s="27">
        <v>1</v>
      </c>
      <c r="O40" s="28"/>
      <c r="P40" s="28">
        <v>1</v>
      </c>
      <c r="Q40" s="28"/>
      <c r="R40" s="28"/>
      <c r="S40" s="29"/>
      <c r="T40" s="29">
        <v>1</v>
      </c>
      <c r="U40" s="29"/>
      <c r="V40" s="30"/>
      <c r="Z40" s="3" t="s">
        <v>855</v>
      </c>
    </row>
    <row r="41" spans="1:26" ht="76.5" x14ac:dyDescent="0.25">
      <c r="A41" s="5" t="s">
        <v>856</v>
      </c>
      <c r="B41" s="6">
        <v>2008</v>
      </c>
      <c r="C41" s="5" t="s">
        <v>857</v>
      </c>
      <c r="D41" s="5" t="s">
        <v>858</v>
      </c>
      <c r="E41" s="5" t="s">
        <v>443</v>
      </c>
      <c r="F41" s="6" t="s">
        <v>342</v>
      </c>
      <c r="G41" s="5" t="s">
        <v>666</v>
      </c>
      <c r="H41" s="5" t="s">
        <v>859</v>
      </c>
      <c r="I41" s="5" t="s">
        <v>668</v>
      </c>
      <c r="J41" s="27"/>
      <c r="K41" s="27">
        <v>1</v>
      </c>
      <c r="L41" s="27"/>
      <c r="M41" s="27"/>
      <c r="N41" s="27"/>
      <c r="O41" s="28">
        <v>1</v>
      </c>
      <c r="P41" s="28"/>
      <c r="Q41" s="28"/>
      <c r="R41" s="28"/>
      <c r="S41" s="29"/>
      <c r="T41" s="29">
        <v>1</v>
      </c>
      <c r="U41" s="29"/>
      <c r="V41" s="30"/>
      <c r="Z41" s="3" t="s">
        <v>860</v>
      </c>
    </row>
    <row r="42" spans="1:26" ht="25.5" x14ac:dyDescent="0.25">
      <c r="A42" s="5" t="s">
        <v>861</v>
      </c>
      <c r="B42" s="6">
        <v>2008</v>
      </c>
      <c r="C42" s="5" t="s">
        <v>862</v>
      </c>
      <c r="D42" s="5" t="s">
        <v>863</v>
      </c>
      <c r="E42" s="5" t="s">
        <v>79</v>
      </c>
      <c r="F42" s="6" t="s">
        <v>13</v>
      </c>
      <c r="G42" s="5" t="s">
        <v>666</v>
      </c>
      <c r="H42" s="5" t="s">
        <v>864</v>
      </c>
      <c r="I42" s="5" t="s">
        <v>865</v>
      </c>
      <c r="J42" s="27"/>
      <c r="K42" s="27">
        <v>1</v>
      </c>
      <c r="L42" s="27"/>
      <c r="M42" s="27"/>
      <c r="N42" s="27"/>
      <c r="O42" s="28">
        <v>1</v>
      </c>
      <c r="P42" s="28"/>
      <c r="Q42" s="28"/>
      <c r="R42" s="28"/>
      <c r="S42" s="29"/>
      <c r="T42" s="29">
        <v>1</v>
      </c>
      <c r="U42" s="29"/>
      <c r="V42" s="30"/>
      <c r="Z42" s="3" t="s">
        <v>866</v>
      </c>
    </row>
    <row r="43" spans="1:26" ht="38.25" x14ac:dyDescent="0.25">
      <c r="A43" s="5" t="s">
        <v>867</v>
      </c>
      <c r="B43" s="6">
        <v>2008</v>
      </c>
      <c r="C43" s="5" t="s">
        <v>868</v>
      </c>
      <c r="D43" s="5" t="s">
        <v>869</v>
      </c>
      <c r="E43" s="5" t="s">
        <v>567</v>
      </c>
      <c r="F43" s="6" t="s">
        <v>342</v>
      </c>
      <c r="G43" s="5" t="s">
        <v>870</v>
      </c>
      <c r="H43" s="5" t="s">
        <v>871</v>
      </c>
      <c r="I43" s="5" t="s">
        <v>668</v>
      </c>
      <c r="J43" s="27"/>
      <c r="K43" s="27"/>
      <c r="L43" s="27"/>
      <c r="M43" s="27">
        <v>1</v>
      </c>
      <c r="N43" s="27"/>
      <c r="O43" s="28">
        <v>1</v>
      </c>
      <c r="P43" s="28"/>
      <c r="Q43" s="28"/>
      <c r="R43" s="28"/>
      <c r="S43" s="29"/>
      <c r="T43" s="29">
        <v>1</v>
      </c>
      <c r="U43" s="29"/>
      <c r="V43" s="30"/>
      <c r="Z43" s="3" t="s">
        <v>872</v>
      </c>
    </row>
    <row r="44" spans="1:26" ht="25.5" x14ac:dyDescent="0.25">
      <c r="A44" s="5" t="s">
        <v>873</v>
      </c>
      <c r="B44" s="6">
        <v>2008</v>
      </c>
      <c r="C44" s="5" t="s">
        <v>874</v>
      </c>
      <c r="D44" s="5" t="s">
        <v>875</v>
      </c>
      <c r="E44" s="5" t="s">
        <v>358</v>
      </c>
      <c r="F44" s="6" t="s">
        <v>342</v>
      </c>
      <c r="G44" s="5" t="s">
        <v>666</v>
      </c>
      <c r="H44" s="5" t="s">
        <v>876</v>
      </c>
      <c r="I44" s="5" t="s">
        <v>668</v>
      </c>
      <c r="J44" s="27"/>
      <c r="K44" s="27">
        <v>1</v>
      </c>
      <c r="L44" s="27"/>
      <c r="M44" s="27"/>
      <c r="N44" s="27"/>
      <c r="O44" s="28">
        <v>1</v>
      </c>
      <c r="P44" s="28"/>
      <c r="Q44" s="28"/>
      <c r="R44" s="28"/>
      <c r="S44" s="29"/>
      <c r="T44" s="29">
        <v>1</v>
      </c>
      <c r="U44" s="29"/>
      <c r="V44" s="30"/>
      <c r="Z44" s="3" t="s">
        <v>877</v>
      </c>
    </row>
    <row r="45" spans="1:26" ht="38.25" x14ac:dyDescent="0.25">
      <c r="A45" s="5" t="s">
        <v>878</v>
      </c>
      <c r="B45" s="6">
        <v>2008</v>
      </c>
      <c r="C45" s="5" t="s">
        <v>879</v>
      </c>
      <c r="D45" s="5" t="s">
        <v>880</v>
      </c>
      <c r="E45" s="5" t="s">
        <v>41</v>
      </c>
      <c r="F45" s="6" t="s">
        <v>13</v>
      </c>
      <c r="G45" s="5" t="s">
        <v>881</v>
      </c>
      <c r="H45" s="5" t="s">
        <v>882</v>
      </c>
      <c r="I45" s="5" t="s">
        <v>668</v>
      </c>
      <c r="J45" s="27">
        <v>1</v>
      </c>
      <c r="K45" s="27"/>
      <c r="L45" s="27"/>
      <c r="M45" s="27"/>
      <c r="N45" s="27"/>
      <c r="O45" s="28"/>
      <c r="P45" s="28"/>
      <c r="Q45" s="28">
        <v>1</v>
      </c>
      <c r="R45" s="28"/>
      <c r="S45" s="29"/>
      <c r="T45" s="29">
        <v>1</v>
      </c>
      <c r="U45" s="29"/>
      <c r="V45" s="30"/>
      <c r="Z45" s="3" t="s">
        <v>883</v>
      </c>
    </row>
    <row r="46" spans="1:26" ht="51" x14ac:dyDescent="0.25">
      <c r="A46" s="5" t="s">
        <v>884</v>
      </c>
      <c r="B46" s="6">
        <v>2008</v>
      </c>
      <c r="C46" s="5" t="s">
        <v>366</v>
      </c>
      <c r="D46" s="5" t="s">
        <v>885</v>
      </c>
      <c r="E46" s="5" t="s">
        <v>368</v>
      </c>
      <c r="F46" s="6" t="s">
        <v>342</v>
      </c>
      <c r="G46" s="5" t="s">
        <v>886</v>
      </c>
      <c r="H46" s="5" t="s">
        <v>887</v>
      </c>
      <c r="I46" s="5" t="s">
        <v>888</v>
      </c>
      <c r="J46" s="27">
        <v>1</v>
      </c>
      <c r="K46" s="27"/>
      <c r="L46" s="27"/>
      <c r="M46" s="27"/>
      <c r="N46" s="27"/>
      <c r="O46" s="28"/>
      <c r="P46" s="28"/>
      <c r="Q46" s="28">
        <v>1</v>
      </c>
      <c r="R46" s="28"/>
      <c r="S46" s="29"/>
      <c r="T46" s="29"/>
      <c r="U46" s="29">
        <v>1</v>
      </c>
      <c r="V46" s="30"/>
      <c r="Z46" s="3" t="s">
        <v>889</v>
      </c>
    </row>
    <row r="47" spans="1:26" ht="25.5" x14ac:dyDescent="0.25">
      <c r="A47" s="5" t="s">
        <v>890</v>
      </c>
      <c r="B47" s="6">
        <v>2008</v>
      </c>
      <c r="C47" s="5" t="s">
        <v>891</v>
      </c>
      <c r="D47" s="5" t="s">
        <v>892</v>
      </c>
      <c r="E47" s="5" t="s">
        <v>378</v>
      </c>
      <c r="F47" s="6" t="s">
        <v>342</v>
      </c>
      <c r="G47" s="5" t="s">
        <v>666</v>
      </c>
      <c r="H47" s="5" t="s">
        <v>893</v>
      </c>
      <c r="I47" s="5" t="s">
        <v>668</v>
      </c>
      <c r="J47" s="27"/>
      <c r="K47" s="27">
        <v>1</v>
      </c>
      <c r="L47" s="27"/>
      <c r="M47" s="27"/>
      <c r="N47" s="27"/>
      <c r="O47" s="28">
        <v>1</v>
      </c>
      <c r="P47" s="28"/>
      <c r="Q47" s="28"/>
      <c r="R47" s="28"/>
      <c r="S47" s="29"/>
      <c r="T47" s="29">
        <v>1</v>
      </c>
      <c r="U47" s="29"/>
      <c r="V47" s="30"/>
      <c r="Z47" s="3" t="s">
        <v>894</v>
      </c>
    </row>
    <row r="48" spans="1:26" ht="25.5" x14ac:dyDescent="0.25">
      <c r="A48" s="5" t="s">
        <v>895</v>
      </c>
      <c r="B48" s="6">
        <v>2007</v>
      </c>
      <c r="C48" s="5" t="s">
        <v>896</v>
      </c>
      <c r="D48" s="5" t="s">
        <v>897</v>
      </c>
      <c r="E48" s="5" t="s">
        <v>457</v>
      </c>
      <c r="F48" s="6" t="s">
        <v>342</v>
      </c>
      <c r="G48" s="5" t="s">
        <v>666</v>
      </c>
      <c r="H48" s="5" t="s">
        <v>898</v>
      </c>
      <c r="I48" s="5" t="s">
        <v>668</v>
      </c>
      <c r="J48" s="27"/>
      <c r="K48" s="27">
        <v>1</v>
      </c>
      <c r="L48" s="27"/>
      <c r="M48" s="27"/>
      <c r="N48" s="27"/>
      <c r="O48" s="28"/>
      <c r="P48" s="28"/>
      <c r="Q48" s="28"/>
      <c r="R48" s="28">
        <v>1</v>
      </c>
      <c r="S48" s="29"/>
      <c r="T48" s="29">
        <v>1</v>
      </c>
      <c r="U48" s="29"/>
      <c r="V48" s="30"/>
      <c r="Z48" s="3" t="s">
        <v>899</v>
      </c>
    </row>
    <row r="49" spans="1:26" ht="25.5" x14ac:dyDescent="0.25">
      <c r="A49" s="5" t="s">
        <v>900</v>
      </c>
      <c r="B49" s="6">
        <v>2007</v>
      </c>
      <c r="C49" s="5" t="s">
        <v>901</v>
      </c>
      <c r="D49" s="5" t="s">
        <v>902</v>
      </c>
      <c r="E49" s="5" t="s">
        <v>903</v>
      </c>
      <c r="F49" s="6" t="s">
        <v>1268</v>
      </c>
      <c r="G49" s="5" t="s">
        <v>666</v>
      </c>
      <c r="H49" s="5" t="s">
        <v>904</v>
      </c>
      <c r="I49" s="5" t="s">
        <v>905</v>
      </c>
      <c r="J49" s="27"/>
      <c r="K49" s="27">
        <v>1</v>
      </c>
      <c r="L49" s="27"/>
      <c r="M49" s="27"/>
      <c r="N49" s="27"/>
      <c r="O49" s="28"/>
      <c r="P49" s="28"/>
      <c r="Q49" s="28"/>
      <c r="R49" s="28">
        <v>1</v>
      </c>
      <c r="S49" s="29"/>
      <c r="T49" s="29"/>
      <c r="U49" s="29">
        <v>1</v>
      </c>
      <c r="V49" s="30"/>
      <c r="Z49" s="3" t="s">
        <v>906</v>
      </c>
    </row>
    <row r="50" spans="1:26" ht="25.5" x14ac:dyDescent="0.25">
      <c r="A50" s="5" t="s">
        <v>907</v>
      </c>
      <c r="B50" s="6">
        <v>2007</v>
      </c>
      <c r="C50" s="5" t="s">
        <v>908</v>
      </c>
      <c r="D50" s="5" t="s">
        <v>909</v>
      </c>
      <c r="E50" s="5" t="s">
        <v>457</v>
      </c>
      <c r="F50" s="6" t="s">
        <v>342</v>
      </c>
      <c r="G50" s="5" t="s">
        <v>666</v>
      </c>
      <c r="H50" s="5" t="s">
        <v>910</v>
      </c>
      <c r="I50" s="5" t="s">
        <v>668</v>
      </c>
      <c r="J50" s="27"/>
      <c r="K50" s="27">
        <v>1</v>
      </c>
      <c r="L50" s="27"/>
      <c r="M50" s="27"/>
      <c r="N50" s="27"/>
      <c r="O50" s="28">
        <v>1</v>
      </c>
      <c r="P50" s="28"/>
      <c r="Q50" s="28"/>
      <c r="R50" s="28"/>
      <c r="S50" s="29"/>
      <c r="T50" s="29">
        <v>1</v>
      </c>
      <c r="U50" s="29"/>
      <c r="V50" s="30"/>
      <c r="Z50" s="3" t="s">
        <v>911</v>
      </c>
    </row>
    <row r="51" spans="1:26" ht="25.5" x14ac:dyDescent="0.25">
      <c r="A51" s="5" t="s">
        <v>912</v>
      </c>
      <c r="B51" s="6">
        <v>2007</v>
      </c>
      <c r="C51" s="5" t="s">
        <v>913</v>
      </c>
      <c r="D51" s="5" t="s">
        <v>914</v>
      </c>
      <c r="E51" s="5" t="s">
        <v>79</v>
      </c>
      <c r="F51" s="6" t="s">
        <v>13</v>
      </c>
      <c r="G51" s="5" t="s">
        <v>666</v>
      </c>
      <c r="H51" s="5" t="s">
        <v>915</v>
      </c>
      <c r="I51" s="5" t="s">
        <v>668</v>
      </c>
      <c r="J51" s="27"/>
      <c r="K51" s="27">
        <v>1</v>
      </c>
      <c r="L51" s="27"/>
      <c r="M51" s="27"/>
      <c r="N51" s="27"/>
      <c r="O51" s="28"/>
      <c r="P51" s="28"/>
      <c r="Q51" s="28"/>
      <c r="R51" s="28">
        <v>1</v>
      </c>
      <c r="S51" s="29"/>
      <c r="T51" s="29">
        <v>1</v>
      </c>
      <c r="U51" s="29"/>
      <c r="V51" s="30"/>
      <c r="Z51" s="3" t="s">
        <v>916</v>
      </c>
    </row>
    <row r="52" spans="1:26" ht="38.25" x14ac:dyDescent="0.25">
      <c r="A52" s="5" t="s">
        <v>917</v>
      </c>
      <c r="B52" s="6">
        <v>2006</v>
      </c>
      <c r="C52" s="5" t="s">
        <v>918</v>
      </c>
      <c r="D52" s="5" t="s">
        <v>919</v>
      </c>
      <c r="E52" s="5" t="s">
        <v>74</v>
      </c>
      <c r="F52" s="6" t="s">
        <v>13</v>
      </c>
      <c r="G52" s="5" t="s">
        <v>920</v>
      </c>
      <c r="H52" s="5" t="s">
        <v>921</v>
      </c>
      <c r="I52" s="5" t="s">
        <v>668</v>
      </c>
      <c r="J52" s="27"/>
      <c r="K52" s="27"/>
      <c r="L52" s="27"/>
      <c r="M52" s="27">
        <v>1</v>
      </c>
      <c r="N52" s="27"/>
      <c r="O52" s="28"/>
      <c r="P52" s="28"/>
      <c r="Q52" s="28"/>
      <c r="R52" s="28">
        <v>1</v>
      </c>
      <c r="S52" s="29"/>
      <c r="T52" s="29">
        <v>1</v>
      </c>
      <c r="U52" s="29"/>
      <c r="V52" s="30"/>
      <c r="Z52" s="3" t="s">
        <v>922</v>
      </c>
    </row>
    <row r="53" spans="1:26" ht="38.25" x14ac:dyDescent="0.25">
      <c r="A53" s="5" t="s">
        <v>923</v>
      </c>
      <c r="B53" s="6">
        <v>2005</v>
      </c>
      <c r="C53" s="5" t="s">
        <v>924</v>
      </c>
      <c r="D53" s="5" t="s">
        <v>925</v>
      </c>
      <c r="E53" s="5" t="s">
        <v>378</v>
      </c>
      <c r="F53" s="6" t="s">
        <v>342</v>
      </c>
      <c r="G53" s="5" t="s">
        <v>666</v>
      </c>
      <c r="H53" s="5" t="s">
        <v>926</v>
      </c>
      <c r="I53" s="5" t="s">
        <v>668</v>
      </c>
      <c r="J53" s="27"/>
      <c r="K53" s="27">
        <v>1</v>
      </c>
      <c r="L53" s="27"/>
      <c r="M53" s="27"/>
      <c r="N53" s="27"/>
      <c r="O53" s="28">
        <v>1</v>
      </c>
      <c r="P53" s="28"/>
      <c r="Q53" s="28"/>
      <c r="R53" s="28"/>
      <c r="S53" s="29"/>
      <c r="T53" s="29">
        <v>1</v>
      </c>
      <c r="U53" s="29"/>
      <c r="V53" s="30"/>
      <c r="Z53" s="3" t="s">
        <v>927</v>
      </c>
    </row>
    <row r="54" spans="1:26" ht="25.5" x14ac:dyDescent="0.25">
      <c r="A54" s="5" t="s">
        <v>928</v>
      </c>
      <c r="B54" s="6">
        <v>2005</v>
      </c>
      <c r="C54" s="5" t="s">
        <v>929</v>
      </c>
      <c r="D54" s="5" t="s">
        <v>930</v>
      </c>
      <c r="E54" s="5" t="s">
        <v>931</v>
      </c>
      <c r="F54" s="6" t="s">
        <v>1268</v>
      </c>
      <c r="G54" s="5" t="s">
        <v>932</v>
      </c>
      <c r="H54" s="5" t="s">
        <v>933</v>
      </c>
      <c r="I54" s="5" t="s">
        <v>934</v>
      </c>
      <c r="J54" s="27"/>
      <c r="K54" s="27">
        <v>1</v>
      </c>
      <c r="L54" s="27"/>
      <c r="M54" s="27"/>
      <c r="N54" s="27"/>
      <c r="O54" s="28"/>
      <c r="P54" s="28"/>
      <c r="Q54" s="28">
        <v>1</v>
      </c>
      <c r="R54" s="28"/>
      <c r="S54" s="29">
        <v>1</v>
      </c>
      <c r="T54" s="29"/>
      <c r="U54" s="29"/>
      <c r="V54" s="30"/>
      <c r="Z54" s="3" t="s">
        <v>935</v>
      </c>
    </row>
    <row r="55" spans="1:26" ht="25.5" x14ac:dyDescent="0.25">
      <c r="A55" s="5" t="s">
        <v>936</v>
      </c>
      <c r="B55" s="6">
        <v>2005</v>
      </c>
      <c r="C55" s="5" t="s">
        <v>282</v>
      </c>
      <c r="D55" s="5" t="s">
        <v>937</v>
      </c>
      <c r="E55" s="5" t="s">
        <v>273</v>
      </c>
      <c r="F55" s="6" t="s">
        <v>13</v>
      </c>
      <c r="G55" s="5" t="s">
        <v>699</v>
      </c>
      <c r="H55" s="5" t="s">
        <v>938</v>
      </c>
      <c r="I55" s="5" t="s">
        <v>668</v>
      </c>
      <c r="J55" s="27"/>
      <c r="K55" s="27"/>
      <c r="L55" s="27">
        <v>1</v>
      </c>
      <c r="M55" s="27"/>
      <c r="N55" s="27"/>
      <c r="O55" s="28"/>
      <c r="P55" s="28"/>
      <c r="Q55" s="28">
        <v>1</v>
      </c>
      <c r="R55" s="28"/>
      <c r="S55" s="29"/>
      <c r="T55" s="29">
        <v>1</v>
      </c>
      <c r="U55" s="29"/>
      <c r="V55" s="30"/>
      <c r="Z55" s="3" t="s">
        <v>939</v>
      </c>
    </row>
    <row r="56" spans="1:26" ht="25.5" x14ac:dyDescent="0.25">
      <c r="A56" s="5" t="s">
        <v>940</v>
      </c>
      <c r="B56" s="6">
        <v>2005</v>
      </c>
      <c r="C56" s="5" t="s">
        <v>941</v>
      </c>
      <c r="D56" s="5" t="s">
        <v>942</v>
      </c>
      <c r="E56" s="5" t="s">
        <v>943</v>
      </c>
      <c r="F56" s="6" t="s">
        <v>1268</v>
      </c>
      <c r="G56" s="5" t="s">
        <v>666</v>
      </c>
      <c r="H56" s="5" t="s">
        <v>882</v>
      </c>
      <c r="I56" s="5" t="s">
        <v>764</v>
      </c>
      <c r="J56" s="27"/>
      <c r="K56" s="27">
        <v>1</v>
      </c>
      <c r="L56" s="27"/>
      <c r="M56" s="27"/>
      <c r="N56" s="27"/>
      <c r="O56" s="28"/>
      <c r="P56" s="28"/>
      <c r="Q56" s="28">
        <v>1</v>
      </c>
      <c r="R56" s="28"/>
      <c r="S56" s="29"/>
      <c r="T56" s="29"/>
      <c r="U56" s="29">
        <v>1</v>
      </c>
      <c r="V56" s="30"/>
      <c r="Z56" s="3" t="s">
        <v>944</v>
      </c>
    </row>
    <row r="57" spans="1:26" ht="38.25" x14ac:dyDescent="0.25">
      <c r="A57" s="5" t="s">
        <v>945</v>
      </c>
      <c r="B57" s="6">
        <v>2003</v>
      </c>
      <c r="C57" s="5" t="s">
        <v>946</v>
      </c>
      <c r="D57" s="5" t="s">
        <v>947</v>
      </c>
      <c r="E57" s="5" t="s">
        <v>534</v>
      </c>
      <c r="F57" s="6" t="s">
        <v>1268</v>
      </c>
      <c r="G57" s="5" t="s">
        <v>948</v>
      </c>
      <c r="H57" s="5" t="s">
        <v>949</v>
      </c>
      <c r="I57" s="5" t="s">
        <v>764</v>
      </c>
      <c r="J57" s="27"/>
      <c r="K57" s="27"/>
      <c r="L57" s="27"/>
      <c r="M57" s="27">
        <v>1</v>
      </c>
      <c r="N57" s="27"/>
      <c r="O57" s="28"/>
      <c r="P57" s="28"/>
      <c r="Q57" s="28">
        <v>1</v>
      </c>
      <c r="R57" s="28"/>
      <c r="S57" s="29"/>
      <c r="T57" s="29"/>
      <c r="U57" s="29">
        <v>1</v>
      </c>
      <c r="V57" s="30"/>
      <c r="Z57" s="3" t="s">
        <v>950</v>
      </c>
    </row>
    <row r="58" spans="1:26" ht="38.25" x14ac:dyDescent="0.25">
      <c r="A58" s="5" t="s">
        <v>951</v>
      </c>
      <c r="B58" s="6">
        <v>2001</v>
      </c>
      <c r="C58" s="5" t="s">
        <v>952</v>
      </c>
      <c r="D58" s="5" t="s">
        <v>953</v>
      </c>
      <c r="E58" s="5" t="s">
        <v>954</v>
      </c>
      <c r="F58" s="6" t="s">
        <v>342</v>
      </c>
      <c r="G58" s="5" t="s">
        <v>955</v>
      </c>
      <c r="H58" s="5" t="s">
        <v>956</v>
      </c>
      <c r="I58" s="5" t="s">
        <v>957</v>
      </c>
      <c r="J58" s="27">
        <v>1</v>
      </c>
      <c r="K58" s="27"/>
      <c r="L58" s="27"/>
      <c r="M58" s="27"/>
      <c r="N58" s="27"/>
      <c r="O58" s="28"/>
      <c r="P58" s="28"/>
      <c r="Q58" s="28"/>
      <c r="R58" s="28"/>
      <c r="S58" s="29"/>
      <c r="T58" s="29">
        <v>1</v>
      </c>
      <c r="U58" s="29"/>
      <c r="V58" s="30"/>
      <c r="W58" s="3">
        <v>1</v>
      </c>
      <c r="Z58" s="3" t="s">
        <v>958</v>
      </c>
    </row>
    <row r="59" spans="1:26" ht="25.5" x14ac:dyDescent="0.25">
      <c r="A59" s="5" t="s">
        <v>959</v>
      </c>
      <c r="B59" s="6">
        <v>2001</v>
      </c>
      <c r="C59" s="5" t="s">
        <v>960</v>
      </c>
      <c r="D59" s="5" t="s">
        <v>961</v>
      </c>
      <c r="E59" s="5" t="s">
        <v>443</v>
      </c>
      <c r="F59" s="6" t="s">
        <v>342</v>
      </c>
      <c r="G59" s="5" t="s">
        <v>699</v>
      </c>
      <c r="H59" s="5" t="s">
        <v>962</v>
      </c>
      <c r="I59" s="5" t="s">
        <v>668</v>
      </c>
      <c r="J59" s="27"/>
      <c r="K59" s="27"/>
      <c r="L59" s="27">
        <v>1</v>
      </c>
      <c r="M59" s="27"/>
      <c r="N59" s="27"/>
      <c r="O59" s="28"/>
      <c r="P59" s="28"/>
      <c r="Q59" s="28"/>
      <c r="R59" s="28">
        <v>1</v>
      </c>
      <c r="S59" s="29"/>
      <c r="T59" s="29">
        <v>1</v>
      </c>
      <c r="U59" s="29"/>
      <c r="V59" s="30"/>
      <c r="Z59" s="3" t="s">
        <v>963</v>
      </c>
    </row>
    <row r="60" spans="1:26" ht="25.5" x14ac:dyDescent="0.25">
      <c r="A60" s="5" t="s">
        <v>964</v>
      </c>
      <c r="B60" s="6">
        <v>2001</v>
      </c>
      <c r="C60" s="5" t="s">
        <v>965</v>
      </c>
      <c r="D60" s="5" t="s">
        <v>966</v>
      </c>
      <c r="E60" s="5" t="s">
        <v>722</v>
      </c>
      <c r="F60" s="6" t="s">
        <v>342</v>
      </c>
      <c r="G60" s="5" t="s">
        <v>666</v>
      </c>
      <c r="H60" s="5" t="s">
        <v>967</v>
      </c>
      <c r="I60" s="5" t="s">
        <v>668</v>
      </c>
      <c r="J60" s="27"/>
      <c r="K60" s="27">
        <v>1</v>
      </c>
      <c r="L60" s="27"/>
      <c r="M60" s="27"/>
      <c r="N60" s="27"/>
      <c r="O60" s="28"/>
      <c r="P60" s="28"/>
      <c r="Q60" s="28"/>
      <c r="R60" s="28">
        <v>1</v>
      </c>
      <c r="S60" s="29"/>
      <c r="T60" s="29">
        <v>1</v>
      </c>
      <c r="U60" s="29"/>
      <c r="V60" s="30"/>
      <c r="Z60" s="3" t="s">
        <v>968</v>
      </c>
    </row>
    <row r="61" spans="1:26" ht="25.5" x14ac:dyDescent="0.25">
      <c r="A61" s="5" t="s">
        <v>969</v>
      </c>
      <c r="B61" s="6">
        <v>2001</v>
      </c>
      <c r="C61" s="5" t="s">
        <v>970</v>
      </c>
      <c r="D61" s="5" t="s">
        <v>971</v>
      </c>
      <c r="E61" s="5" t="s">
        <v>791</v>
      </c>
      <c r="F61" s="6" t="s">
        <v>342</v>
      </c>
      <c r="G61" s="5" t="s">
        <v>666</v>
      </c>
      <c r="H61" s="5" t="s">
        <v>972</v>
      </c>
      <c r="I61" s="5" t="s">
        <v>668</v>
      </c>
      <c r="J61" s="27"/>
      <c r="K61" s="27">
        <v>1</v>
      </c>
      <c r="L61" s="27"/>
      <c r="M61" s="27"/>
      <c r="N61" s="27"/>
      <c r="O61" s="28"/>
      <c r="P61" s="28"/>
      <c r="Q61" s="28"/>
      <c r="R61" s="28">
        <v>1</v>
      </c>
      <c r="S61" s="29"/>
      <c r="T61" s="29">
        <v>1</v>
      </c>
      <c r="U61" s="29"/>
      <c r="V61" s="30"/>
      <c r="Z61" s="3" t="s">
        <v>973</v>
      </c>
    </row>
    <row r="62" spans="1:26" ht="25.5" x14ac:dyDescent="0.25">
      <c r="A62" s="5" t="s">
        <v>974</v>
      </c>
      <c r="B62" s="6">
        <v>2000</v>
      </c>
      <c r="C62" s="5" t="s">
        <v>975</v>
      </c>
      <c r="D62" s="5" t="s">
        <v>976</v>
      </c>
      <c r="E62" s="5" t="s">
        <v>457</v>
      </c>
      <c r="F62" s="6" t="s">
        <v>342</v>
      </c>
      <c r="G62" s="5" t="s">
        <v>699</v>
      </c>
      <c r="H62" s="5" t="s">
        <v>977</v>
      </c>
      <c r="I62" s="5" t="s">
        <v>668</v>
      </c>
      <c r="J62" s="27"/>
      <c r="K62" s="27"/>
      <c r="L62" s="27">
        <v>1</v>
      </c>
      <c r="M62" s="27"/>
      <c r="N62" s="27"/>
      <c r="O62" s="28"/>
      <c r="P62" s="28">
        <v>1</v>
      </c>
      <c r="Q62" s="28"/>
      <c r="R62" s="28"/>
      <c r="S62" s="29"/>
      <c r="T62" s="29">
        <v>1</v>
      </c>
      <c r="U62" s="29"/>
      <c r="V62" s="30"/>
      <c r="Z62" s="3" t="s">
        <v>978</v>
      </c>
    </row>
    <row r="63" spans="1:26" ht="38.25" x14ac:dyDescent="0.25">
      <c r="A63" s="5" t="s">
        <v>979</v>
      </c>
      <c r="B63" s="6">
        <v>1998</v>
      </c>
      <c r="C63" s="5" t="s">
        <v>980</v>
      </c>
      <c r="D63" s="5" t="s">
        <v>981</v>
      </c>
      <c r="E63" s="5" t="s">
        <v>273</v>
      </c>
      <c r="F63" s="6" t="s">
        <v>13</v>
      </c>
      <c r="G63" s="5" t="s">
        <v>982</v>
      </c>
      <c r="H63" s="5" t="s">
        <v>983</v>
      </c>
      <c r="I63" s="5" t="s">
        <v>668</v>
      </c>
      <c r="J63" s="27"/>
      <c r="K63" s="27"/>
      <c r="L63" s="27">
        <v>1</v>
      </c>
      <c r="M63" s="27">
        <v>1</v>
      </c>
      <c r="N63" s="27">
        <v>1</v>
      </c>
      <c r="O63" s="28"/>
      <c r="P63" s="28"/>
      <c r="Q63" s="28"/>
      <c r="R63" s="28">
        <v>1</v>
      </c>
      <c r="S63" s="29"/>
      <c r="T63" s="29">
        <v>1</v>
      </c>
      <c r="U63" s="29"/>
      <c r="V63" s="30"/>
      <c r="Z63" s="3" t="s">
        <v>984</v>
      </c>
    </row>
    <row r="64" spans="1:26" ht="25.5" x14ac:dyDescent="0.25">
      <c r="A64" s="5" t="s">
        <v>985</v>
      </c>
      <c r="B64" s="6">
        <v>1998</v>
      </c>
      <c r="C64" s="5" t="s">
        <v>986</v>
      </c>
      <c r="D64" s="5" t="s">
        <v>987</v>
      </c>
      <c r="E64" s="5" t="s">
        <v>358</v>
      </c>
      <c r="F64" s="6" t="s">
        <v>342</v>
      </c>
      <c r="G64" s="5" t="s">
        <v>988</v>
      </c>
      <c r="H64" s="5" t="s">
        <v>989</v>
      </c>
      <c r="I64" s="5" t="s">
        <v>668</v>
      </c>
      <c r="J64" s="27"/>
      <c r="K64" s="27"/>
      <c r="L64" s="27"/>
      <c r="M64" s="27">
        <v>1</v>
      </c>
      <c r="N64" s="27"/>
      <c r="O64" s="28">
        <v>1</v>
      </c>
      <c r="P64" s="28"/>
      <c r="Q64" s="28"/>
      <c r="R64" s="28"/>
      <c r="S64" s="29"/>
      <c r="T64" s="29">
        <v>1</v>
      </c>
      <c r="U64" s="29"/>
      <c r="V64" s="30"/>
      <c r="Z64" s="3" t="s">
        <v>990</v>
      </c>
    </row>
    <row r="65" spans="1:26" ht="25.5" x14ac:dyDescent="0.25">
      <c r="A65" s="5" t="s">
        <v>991</v>
      </c>
      <c r="B65" s="6">
        <v>1997</v>
      </c>
      <c r="C65" s="5" t="s">
        <v>992</v>
      </c>
      <c r="D65" s="5" t="s">
        <v>993</v>
      </c>
      <c r="E65" s="5" t="s">
        <v>994</v>
      </c>
      <c r="F65" s="6" t="s">
        <v>342</v>
      </c>
      <c r="G65" s="5" t="s">
        <v>995</v>
      </c>
      <c r="H65" s="5" t="s">
        <v>996</v>
      </c>
      <c r="I65" s="5" t="s">
        <v>668</v>
      </c>
      <c r="J65" s="27"/>
      <c r="K65" s="27">
        <v>1</v>
      </c>
      <c r="L65" s="27"/>
      <c r="M65" s="27">
        <v>1</v>
      </c>
      <c r="N65" s="27">
        <v>1</v>
      </c>
      <c r="O65" s="28">
        <v>1</v>
      </c>
      <c r="P65" s="28"/>
      <c r="Q65" s="28"/>
      <c r="R65" s="28"/>
      <c r="S65" s="29"/>
      <c r="T65" s="29">
        <v>1</v>
      </c>
      <c r="U65" s="29"/>
      <c r="V65" s="30"/>
      <c r="Z65" s="3" t="s">
        <v>997</v>
      </c>
    </row>
    <row r="66" spans="1:26" ht="38.25" x14ac:dyDescent="0.25">
      <c r="A66" s="5" t="s">
        <v>998</v>
      </c>
      <c r="B66" s="6">
        <v>2014</v>
      </c>
      <c r="C66" s="5" t="s">
        <v>999</v>
      </c>
      <c r="D66" s="5" t="s">
        <v>1000</v>
      </c>
      <c r="E66" s="5" t="s">
        <v>1001</v>
      </c>
      <c r="F66" s="6" t="s">
        <v>13</v>
      </c>
      <c r="G66" s="5" t="s">
        <v>666</v>
      </c>
      <c r="H66" s="5" t="s">
        <v>1002</v>
      </c>
      <c r="I66" s="5" t="s">
        <v>668</v>
      </c>
      <c r="J66" s="27"/>
      <c r="K66" s="27">
        <v>1</v>
      </c>
      <c r="L66" s="27"/>
      <c r="M66" s="27"/>
      <c r="N66" s="27"/>
      <c r="O66" s="28">
        <v>1</v>
      </c>
      <c r="P66" s="28"/>
      <c r="Q66" s="28"/>
      <c r="R66" s="28"/>
      <c r="S66" s="29"/>
      <c r="T66" s="29">
        <v>1</v>
      </c>
      <c r="U66" s="29"/>
      <c r="V66" s="30"/>
    </row>
  </sheetData>
  <hyperlinks>
    <hyperlink ref="A4" r:id="rId1"/>
  </hyperlinks>
  <pageMargins left="0.7" right="0.7" top="0.75" bottom="0.75" header="0.3" footer="0.3"/>
  <pageSetup paperSize="9" orientation="portrait" horizontalDpi="4294967295" verticalDpi="4294967295"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49"/>
  <sheetViews>
    <sheetView workbookViewId="0">
      <selection activeCell="A5" sqref="A5:XFD5"/>
    </sheetView>
  </sheetViews>
  <sheetFormatPr defaultRowHeight="12.75" x14ac:dyDescent="0.25"/>
  <cols>
    <col min="1" max="1" width="30.7109375" style="11" customWidth="1"/>
    <col min="2" max="2" width="9.5703125" style="18" bestFit="1" customWidth="1"/>
    <col min="3" max="3" width="45.140625" style="11" customWidth="1"/>
    <col min="4" max="4" width="23.85546875" style="11" customWidth="1"/>
    <col min="5" max="5" width="35.5703125" style="11" customWidth="1"/>
    <col min="6" max="6" width="9.140625" style="11"/>
    <col min="7" max="7" width="11.85546875" style="18" customWidth="1"/>
    <col min="8" max="12" width="9.140625" style="11"/>
    <col min="13" max="13" width="38.42578125" style="11" customWidth="1"/>
    <col min="14" max="15" width="9.140625" style="11"/>
    <col min="16" max="16" width="13.42578125" style="11" customWidth="1"/>
    <col min="17" max="17" width="13" style="11" customWidth="1"/>
    <col min="18" max="18" width="9.140625" style="11"/>
    <col min="19" max="19" width="14.42578125" style="11" customWidth="1"/>
    <col min="20" max="20" width="13.140625" style="11" customWidth="1"/>
    <col min="21" max="21" width="9.140625" style="11"/>
    <col min="22" max="22" width="12.140625" style="11" customWidth="1"/>
    <col min="23" max="23" width="12.7109375" style="11" customWidth="1"/>
    <col min="24" max="24" width="11.5703125" style="11" customWidth="1"/>
    <col min="25" max="25" width="9.140625" style="11"/>
    <col min="26" max="26" width="12.7109375" style="11" customWidth="1"/>
    <col min="27" max="32" width="9.140625" style="11"/>
    <col min="33" max="33" width="13.140625" style="11" customWidth="1"/>
    <col min="34" max="45" width="9.140625" style="11"/>
    <col min="46" max="46" width="12.28515625" style="11" customWidth="1"/>
    <col min="47" max="48" width="9.140625" style="11"/>
    <col min="49" max="49" width="199.7109375" style="11" customWidth="1"/>
    <col min="50" max="16384" width="9.140625" style="11"/>
  </cols>
  <sheetData>
    <row r="1" spans="1:49" ht="15.75" x14ac:dyDescent="0.25">
      <c r="A1" s="26" t="s">
        <v>1272</v>
      </c>
    </row>
    <row r="2" spans="1:49" x14ac:dyDescent="0.25">
      <c r="A2" s="12"/>
    </row>
    <row r="3" spans="1:49" s="3" customFormat="1" x14ac:dyDescent="0.2">
      <c r="A3" s="3" t="s">
        <v>1274</v>
      </c>
      <c r="B3" s="4"/>
      <c r="F3" s="4"/>
    </row>
    <row r="4" spans="1:49" s="3" customFormat="1" x14ac:dyDescent="0.2">
      <c r="A4" s="31" t="s">
        <v>1275</v>
      </c>
      <c r="B4" s="4"/>
      <c r="F4" s="4"/>
    </row>
    <row r="5" spans="1:49" s="3" customFormat="1" x14ac:dyDescent="0.2">
      <c r="A5" s="3" t="s">
        <v>1276</v>
      </c>
      <c r="B5" s="4"/>
      <c r="G5" s="4"/>
      <c r="H5" s="4"/>
      <c r="I5" s="4"/>
      <c r="J5" s="4"/>
      <c r="K5" s="9"/>
    </row>
    <row r="6" spans="1:49" s="15" customFormat="1" x14ac:dyDescent="0.25">
      <c r="B6" s="16"/>
      <c r="C6" s="16"/>
      <c r="D6" s="16"/>
      <c r="E6" s="16"/>
      <c r="F6" s="16"/>
      <c r="G6" s="16"/>
      <c r="H6" s="16"/>
      <c r="I6" s="16"/>
      <c r="J6" s="16"/>
      <c r="K6" s="16"/>
      <c r="L6" s="16"/>
      <c r="M6" s="16"/>
      <c r="N6" s="16"/>
      <c r="O6" s="16"/>
      <c r="P6" s="16"/>
      <c r="Q6" s="16"/>
      <c r="R6" s="16"/>
      <c r="S6" s="16"/>
      <c r="T6" s="16"/>
      <c r="U6" s="16"/>
      <c r="V6" s="16"/>
      <c r="W6" s="16"/>
      <c r="X6" s="16"/>
      <c r="Y6" s="16"/>
      <c r="Z6" s="16"/>
      <c r="AA6" s="16"/>
      <c r="AB6" s="16"/>
      <c r="AW6" s="17"/>
    </row>
    <row r="7" spans="1:49" s="24" customFormat="1" ht="51" x14ac:dyDescent="0.25">
      <c r="A7" s="1" t="s">
        <v>0</v>
      </c>
      <c r="B7" s="1" t="s">
        <v>641</v>
      </c>
      <c r="C7" s="1" t="s">
        <v>2</v>
      </c>
      <c r="D7" s="1" t="s">
        <v>1267</v>
      </c>
      <c r="E7" s="1" t="s">
        <v>1</v>
      </c>
      <c r="F7" s="1" t="s">
        <v>640</v>
      </c>
      <c r="G7" s="1" t="s">
        <v>4</v>
      </c>
      <c r="H7" s="1" t="s">
        <v>1003</v>
      </c>
      <c r="I7" s="1" t="s">
        <v>529</v>
      </c>
      <c r="J7" s="1" t="s">
        <v>1004</v>
      </c>
      <c r="K7" s="1" t="s">
        <v>1005</v>
      </c>
      <c r="L7" s="1" t="s">
        <v>1006</v>
      </c>
      <c r="M7" s="1" t="s">
        <v>1007</v>
      </c>
      <c r="N7" s="1" t="s">
        <v>1008</v>
      </c>
      <c r="O7" s="1" t="s">
        <v>650</v>
      </c>
      <c r="P7" s="1" t="s">
        <v>1009</v>
      </c>
      <c r="Q7" s="1" t="s">
        <v>1010</v>
      </c>
      <c r="R7" s="1" t="s">
        <v>1011</v>
      </c>
      <c r="S7" s="1" t="s">
        <v>1012</v>
      </c>
      <c r="T7" s="1" t="s">
        <v>1013</v>
      </c>
      <c r="U7" s="1" t="s">
        <v>1014</v>
      </c>
      <c r="V7" s="1" t="s">
        <v>1270</v>
      </c>
      <c r="W7" s="1" t="s">
        <v>1015</v>
      </c>
      <c r="X7" s="1" t="s">
        <v>1016</v>
      </c>
      <c r="Y7" s="1" t="s">
        <v>1017</v>
      </c>
      <c r="Z7" s="1" t="s">
        <v>1018</v>
      </c>
      <c r="AA7" s="1" t="s">
        <v>668</v>
      </c>
      <c r="AB7" s="1" t="s">
        <v>1019</v>
      </c>
      <c r="AC7" s="32" t="s">
        <v>1020</v>
      </c>
      <c r="AD7" s="32"/>
      <c r="AE7" s="32" t="s">
        <v>1021</v>
      </c>
      <c r="AF7" s="32"/>
      <c r="AG7" s="23" t="s">
        <v>1022</v>
      </c>
      <c r="AH7" s="32" t="s">
        <v>1023</v>
      </c>
      <c r="AI7" s="32"/>
      <c r="AJ7" s="32" t="s">
        <v>1024</v>
      </c>
      <c r="AK7" s="32"/>
      <c r="AL7" s="32" t="s">
        <v>1025</v>
      </c>
      <c r="AM7" s="32"/>
      <c r="AN7" s="32" t="s">
        <v>1026</v>
      </c>
      <c r="AO7" s="32"/>
      <c r="AP7" s="23" t="s">
        <v>1027</v>
      </c>
      <c r="AQ7" s="23" t="s">
        <v>1028</v>
      </c>
      <c r="AR7" s="23" t="s">
        <v>1029</v>
      </c>
      <c r="AS7" s="23" t="s">
        <v>1030</v>
      </c>
      <c r="AT7" s="23" t="s">
        <v>1031</v>
      </c>
      <c r="AU7" s="23" t="s">
        <v>1032</v>
      </c>
      <c r="AV7" s="23" t="s">
        <v>1033</v>
      </c>
      <c r="AW7" s="10" t="s">
        <v>3</v>
      </c>
    </row>
    <row r="8" spans="1:49" s="18" customFormat="1"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21" t="s">
        <v>1034</v>
      </c>
      <c r="AD8" s="21" t="s">
        <v>1035</v>
      </c>
      <c r="AE8" s="22" t="s">
        <v>1034</v>
      </c>
      <c r="AF8" s="22" t="s">
        <v>1035</v>
      </c>
      <c r="AG8" s="21" t="s">
        <v>1035</v>
      </c>
      <c r="AH8" s="22" t="s">
        <v>1036</v>
      </c>
      <c r="AI8" s="22" t="s">
        <v>1037</v>
      </c>
      <c r="AJ8" s="21" t="s">
        <v>1036</v>
      </c>
      <c r="AK8" s="21" t="s">
        <v>1037</v>
      </c>
      <c r="AL8" s="22" t="s">
        <v>1036</v>
      </c>
      <c r="AM8" s="22" t="s">
        <v>1038</v>
      </c>
      <c r="AN8" s="21" t="s">
        <v>1039</v>
      </c>
      <c r="AO8" s="21" t="s">
        <v>1037</v>
      </c>
      <c r="AP8" s="1"/>
      <c r="AQ8" s="1"/>
      <c r="AR8" s="1"/>
      <c r="AS8" s="1"/>
      <c r="AT8" s="1"/>
      <c r="AU8" s="1"/>
      <c r="AV8" s="1"/>
      <c r="AW8" s="1"/>
    </row>
    <row r="9" spans="1:49" ht="38.25" x14ac:dyDescent="0.25">
      <c r="A9" s="13" t="s">
        <v>1040</v>
      </c>
      <c r="B9" s="19">
        <v>2015</v>
      </c>
      <c r="C9" s="13" t="s">
        <v>1043</v>
      </c>
      <c r="D9" s="13" t="s">
        <v>1041</v>
      </c>
      <c r="E9" s="13" t="s">
        <v>1042</v>
      </c>
      <c r="F9" s="13" t="s">
        <v>1045</v>
      </c>
      <c r="G9" s="19" t="s">
        <v>342</v>
      </c>
      <c r="H9" s="13"/>
      <c r="I9" s="13"/>
      <c r="J9" s="13"/>
      <c r="K9" s="13">
        <v>1</v>
      </c>
      <c r="L9" s="13"/>
      <c r="M9" s="13" t="s">
        <v>1046</v>
      </c>
      <c r="N9" s="14">
        <v>2</v>
      </c>
      <c r="O9" s="14">
        <f>+IF(N9=1,1,0)</f>
        <v>0</v>
      </c>
      <c r="P9" s="14">
        <f t="shared" ref="P9:P15" si="0">IF(N9=2,1,0)</f>
        <v>1</v>
      </c>
      <c r="Q9" s="14">
        <f>IF(N9=3,1,0)</f>
        <v>0</v>
      </c>
      <c r="R9" s="14">
        <f>+IF(N9=4,1,0)</f>
        <v>0</v>
      </c>
      <c r="S9" s="14">
        <v>0</v>
      </c>
      <c r="T9" s="14">
        <v>0</v>
      </c>
      <c r="U9" s="14">
        <v>1</v>
      </c>
      <c r="V9" s="14">
        <v>1.1000000000000001</v>
      </c>
      <c r="W9" s="14">
        <f t="shared" ref="W9:W47" si="1">IF(U9 &lt;= 5,1,0)</f>
        <v>1</v>
      </c>
      <c r="X9" s="14">
        <f t="shared" ref="X9:X47" si="2">IF(U9&gt;5,1,0)</f>
        <v>0</v>
      </c>
      <c r="Y9" s="14">
        <f t="shared" ref="Y9:Y47" si="3">+IF(V9=1.1,1,0)</f>
        <v>1</v>
      </c>
      <c r="Z9" s="14">
        <f t="shared" ref="Z9:Z47" si="4">+IF(V9=1.2,1,0)</f>
        <v>0</v>
      </c>
      <c r="AA9" s="14">
        <f t="shared" ref="AA9:AA47" si="5">+IF(V9=2,1,0)</f>
        <v>0</v>
      </c>
      <c r="AB9" s="14" t="s">
        <v>1047</v>
      </c>
      <c r="AC9" s="14"/>
      <c r="AD9" s="14"/>
      <c r="AE9" s="14"/>
      <c r="AF9" s="14"/>
      <c r="AG9" s="14"/>
      <c r="AH9" s="14"/>
      <c r="AI9" s="14"/>
      <c r="AJ9" s="14"/>
      <c r="AK9" s="14"/>
      <c r="AL9" s="14"/>
      <c r="AM9" s="14"/>
      <c r="AN9" s="14">
        <v>1</v>
      </c>
      <c r="AP9" s="14"/>
      <c r="AQ9" s="14">
        <v>1</v>
      </c>
      <c r="AR9" s="14">
        <v>1</v>
      </c>
      <c r="AS9" s="14"/>
      <c r="AT9" s="14"/>
      <c r="AU9" s="14"/>
      <c r="AV9" s="14">
        <v>1</v>
      </c>
      <c r="AW9" s="14" t="s">
        <v>1044</v>
      </c>
    </row>
    <row r="10" spans="1:49" ht="38.25" x14ac:dyDescent="0.25">
      <c r="A10" s="13" t="s">
        <v>1048</v>
      </c>
      <c r="B10" s="19">
        <v>2015</v>
      </c>
      <c r="C10" s="13" t="s">
        <v>1051</v>
      </c>
      <c r="D10" s="13" t="s">
        <v>1049</v>
      </c>
      <c r="E10" s="13" t="s">
        <v>1050</v>
      </c>
      <c r="F10" s="13" t="s">
        <v>567</v>
      </c>
      <c r="G10" s="19" t="s">
        <v>342</v>
      </c>
      <c r="H10" s="13"/>
      <c r="I10" s="13"/>
      <c r="J10" s="13"/>
      <c r="K10" s="13">
        <v>1</v>
      </c>
      <c r="L10" s="13"/>
      <c r="M10" s="13" t="s">
        <v>1053</v>
      </c>
      <c r="N10" s="14">
        <v>4</v>
      </c>
      <c r="O10" s="14">
        <f>+IF(N10=1,1,0)</f>
        <v>0</v>
      </c>
      <c r="P10" s="14">
        <f t="shared" si="0"/>
        <v>0</v>
      </c>
      <c r="Q10" s="14">
        <f>IF(N10=3,1,0)</f>
        <v>0</v>
      </c>
      <c r="R10" s="14">
        <f>+IF(N10=4,1,0)</f>
        <v>1</v>
      </c>
      <c r="S10" s="14">
        <v>0</v>
      </c>
      <c r="T10" s="14">
        <v>0</v>
      </c>
      <c r="U10" s="14">
        <v>0</v>
      </c>
      <c r="V10" s="14">
        <v>2</v>
      </c>
      <c r="W10" s="14">
        <f t="shared" si="1"/>
        <v>1</v>
      </c>
      <c r="X10" s="14">
        <f t="shared" si="2"/>
        <v>0</v>
      </c>
      <c r="Y10" s="14">
        <f t="shared" si="3"/>
        <v>0</v>
      </c>
      <c r="Z10" s="14">
        <f t="shared" si="4"/>
        <v>0</v>
      </c>
      <c r="AA10" s="14">
        <f t="shared" si="5"/>
        <v>1</v>
      </c>
      <c r="AB10" s="14" t="s">
        <v>1054</v>
      </c>
      <c r="AC10" s="14"/>
      <c r="AD10" s="14"/>
      <c r="AE10" s="14">
        <v>1</v>
      </c>
      <c r="AF10" s="14"/>
      <c r="AG10" s="14"/>
      <c r="AH10" s="14"/>
      <c r="AI10" s="14"/>
      <c r="AJ10" s="14"/>
      <c r="AK10" s="14"/>
      <c r="AL10" s="14"/>
      <c r="AM10" s="14"/>
      <c r="AN10" s="14"/>
      <c r="AP10" s="14">
        <v>1</v>
      </c>
      <c r="AQ10" s="14"/>
      <c r="AR10" s="14">
        <v>1</v>
      </c>
      <c r="AS10" s="14"/>
      <c r="AT10" s="14"/>
      <c r="AU10" s="14"/>
      <c r="AV10" s="14">
        <v>0</v>
      </c>
      <c r="AW10" s="14" t="s">
        <v>1052</v>
      </c>
    </row>
    <row r="11" spans="1:49" ht="51" x14ac:dyDescent="0.25">
      <c r="A11" s="13" t="s">
        <v>1040</v>
      </c>
      <c r="B11" s="19">
        <v>2015</v>
      </c>
      <c r="C11" s="13" t="s">
        <v>1057</v>
      </c>
      <c r="D11" s="13" t="s">
        <v>1055</v>
      </c>
      <c r="E11" s="13" t="s">
        <v>1056</v>
      </c>
      <c r="F11" s="13" t="s">
        <v>1045</v>
      </c>
      <c r="G11" s="19" t="s">
        <v>342</v>
      </c>
      <c r="H11" s="13"/>
      <c r="I11" s="13"/>
      <c r="J11" s="13"/>
      <c r="K11" s="13">
        <v>1</v>
      </c>
      <c r="L11" s="13"/>
      <c r="M11" s="13" t="s">
        <v>1059</v>
      </c>
      <c r="N11" s="14">
        <v>2</v>
      </c>
      <c r="O11" s="14">
        <f>+IF(N11=1,1,0)</f>
        <v>0</v>
      </c>
      <c r="P11" s="14">
        <f t="shared" si="0"/>
        <v>1</v>
      </c>
      <c r="Q11" s="14">
        <v>1</v>
      </c>
      <c r="R11" s="14">
        <f>+IF(N11=4,1,0)</f>
        <v>0</v>
      </c>
      <c r="S11" s="14">
        <v>0</v>
      </c>
      <c r="T11" s="14">
        <v>1</v>
      </c>
      <c r="U11" s="14">
        <v>1</v>
      </c>
      <c r="V11" s="14">
        <v>1.1000000000000001</v>
      </c>
      <c r="W11" s="14">
        <f t="shared" si="1"/>
        <v>1</v>
      </c>
      <c r="X11" s="14">
        <f t="shared" si="2"/>
        <v>0</v>
      </c>
      <c r="Y11" s="14">
        <f t="shared" si="3"/>
        <v>1</v>
      </c>
      <c r="Z11" s="14">
        <f t="shared" si="4"/>
        <v>0</v>
      </c>
      <c r="AA11" s="14">
        <f t="shared" si="5"/>
        <v>0</v>
      </c>
      <c r="AB11" s="14" t="s">
        <v>1047</v>
      </c>
      <c r="AC11" s="14"/>
      <c r="AD11" s="14"/>
      <c r="AE11" s="14"/>
      <c r="AF11" s="14"/>
      <c r="AG11" s="14"/>
      <c r="AH11" s="14">
        <v>1</v>
      </c>
      <c r="AI11" s="14"/>
      <c r="AJ11" s="14"/>
      <c r="AK11" s="14"/>
      <c r="AL11" s="14"/>
      <c r="AM11" s="14"/>
      <c r="AN11" s="14"/>
      <c r="AP11" s="14"/>
      <c r="AQ11" s="14">
        <v>1</v>
      </c>
      <c r="AR11" s="14">
        <v>1</v>
      </c>
      <c r="AS11" s="14"/>
      <c r="AT11" s="14"/>
      <c r="AU11" s="14"/>
      <c r="AV11" s="14">
        <v>1</v>
      </c>
      <c r="AW11" s="14" t="s">
        <v>1058</v>
      </c>
    </row>
    <row r="12" spans="1:49" ht="38.25" x14ac:dyDescent="0.25">
      <c r="A12" s="13" t="s">
        <v>1060</v>
      </c>
      <c r="B12" s="19">
        <v>2014</v>
      </c>
      <c r="C12" s="13" t="s">
        <v>1063</v>
      </c>
      <c r="D12" s="13" t="s">
        <v>1061</v>
      </c>
      <c r="E12" s="13" t="s">
        <v>1062</v>
      </c>
      <c r="F12" s="13" t="s">
        <v>1065</v>
      </c>
      <c r="G12" s="19" t="s">
        <v>342</v>
      </c>
      <c r="H12" s="13"/>
      <c r="I12" s="13"/>
      <c r="J12" s="13">
        <v>1</v>
      </c>
      <c r="K12" s="13"/>
      <c r="L12" s="13"/>
      <c r="M12" s="13" t="s">
        <v>1066</v>
      </c>
      <c r="N12" s="14">
        <v>3</v>
      </c>
      <c r="O12" s="14">
        <f>+IF(N12=1,1,0)</f>
        <v>0</v>
      </c>
      <c r="P12" s="14">
        <f t="shared" si="0"/>
        <v>0</v>
      </c>
      <c r="Q12" s="14">
        <f>IF(N12=3,1,0)</f>
        <v>1</v>
      </c>
      <c r="R12" s="14">
        <f>+IF(N12=4,1,0)</f>
        <v>0</v>
      </c>
      <c r="S12" s="14">
        <v>0</v>
      </c>
      <c r="T12" s="14">
        <v>0</v>
      </c>
      <c r="U12" s="14">
        <v>1</v>
      </c>
      <c r="V12" s="14">
        <v>1.2</v>
      </c>
      <c r="W12" s="14">
        <f t="shared" si="1"/>
        <v>1</v>
      </c>
      <c r="X12" s="14">
        <f t="shared" si="2"/>
        <v>0</v>
      </c>
      <c r="Y12" s="14">
        <f t="shared" si="3"/>
        <v>0</v>
      </c>
      <c r="Z12" s="14">
        <f t="shared" si="4"/>
        <v>1</v>
      </c>
      <c r="AA12" s="14">
        <f t="shared" si="5"/>
        <v>0</v>
      </c>
      <c r="AB12" s="14" t="s">
        <v>1067</v>
      </c>
      <c r="AC12" s="14"/>
      <c r="AD12" s="14"/>
      <c r="AE12" s="14"/>
      <c r="AF12" s="14"/>
      <c r="AG12" s="14"/>
      <c r="AH12" s="14"/>
      <c r="AI12" s="14">
        <v>1</v>
      </c>
      <c r="AJ12" s="14"/>
      <c r="AK12" s="14"/>
      <c r="AL12" s="14"/>
      <c r="AM12" s="14"/>
      <c r="AN12" s="14"/>
      <c r="AP12" s="14">
        <v>1</v>
      </c>
      <c r="AQ12" s="14"/>
      <c r="AR12" s="14">
        <v>1</v>
      </c>
      <c r="AS12" s="14"/>
      <c r="AT12" s="14"/>
      <c r="AU12" s="14"/>
      <c r="AV12" s="14">
        <v>0</v>
      </c>
      <c r="AW12" s="14" t="s">
        <v>1064</v>
      </c>
    </row>
    <row r="13" spans="1:49" ht="51" x14ac:dyDescent="0.25">
      <c r="A13" s="13" t="s">
        <v>1068</v>
      </c>
      <c r="B13" s="19">
        <v>2014</v>
      </c>
      <c r="C13" s="13" t="s">
        <v>1071</v>
      </c>
      <c r="D13" s="13" t="s">
        <v>1069</v>
      </c>
      <c r="E13" s="13" t="s">
        <v>1070</v>
      </c>
      <c r="F13" s="13" t="s">
        <v>1073</v>
      </c>
      <c r="G13" s="19" t="s">
        <v>342</v>
      </c>
      <c r="H13" s="13"/>
      <c r="I13" s="13"/>
      <c r="J13" s="13"/>
      <c r="K13" s="13">
        <v>1</v>
      </c>
      <c r="L13" s="13"/>
      <c r="M13" s="13" t="s">
        <v>1074</v>
      </c>
      <c r="N13" s="14">
        <v>3</v>
      </c>
      <c r="O13" s="14">
        <f>+IF(N13=1,1,0)</f>
        <v>0</v>
      </c>
      <c r="P13" s="14">
        <f t="shared" si="0"/>
        <v>0</v>
      </c>
      <c r="Q13" s="14">
        <f>IF(N13=3,1,0)</f>
        <v>1</v>
      </c>
      <c r="R13" s="14">
        <f>+IF(N13=4,1,0)</f>
        <v>0</v>
      </c>
      <c r="S13" s="14">
        <v>0</v>
      </c>
      <c r="T13" s="14">
        <v>0</v>
      </c>
      <c r="U13" s="14">
        <v>40</v>
      </c>
      <c r="V13" s="14">
        <v>1.1000000000000001</v>
      </c>
      <c r="W13" s="14">
        <f t="shared" si="1"/>
        <v>0</v>
      </c>
      <c r="X13" s="14">
        <f t="shared" si="2"/>
        <v>1</v>
      </c>
      <c r="Y13" s="14">
        <f t="shared" si="3"/>
        <v>1</v>
      </c>
      <c r="Z13" s="14">
        <f t="shared" si="4"/>
        <v>0</v>
      </c>
      <c r="AA13" s="14">
        <f t="shared" si="5"/>
        <v>0</v>
      </c>
      <c r="AB13" s="14" t="s">
        <v>1047</v>
      </c>
      <c r="AC13" s="14">
        <v>1</v>
      </c>
      <c r="AD13" s="14"/>
      <c r="AE13" s="14"/>
      <c r="AF13" s="14"/>
      <c r="AG13" s="14"/>
      <c r="AH13" s="14"/>
      <c r="AI13" s="14"/>
      <c r="AJ13" s="14"/>
      <c r="AK13" s="14"/>
      <c r="AL13" s="14"/>
      <c r="AM13" s="14"/>
      <c r="AN13" s="14"/>
      <c r="AP13" s="14">
        <v>1</v>
      </c>
      <c r="AQ13" s="14"/>
      <c r="AR13" s="14">
        <v>1</v>
      </c>
      <c r="AS13" s="14"/>
      <c r="AT13" s="14"/>
      <c r="AU13" s="14"/>
      <c r="AV13" s="14">
        <v>0</v>
      </c>
      <c r="AW13" s="14" t="s">
        <v>1072</v>
      </c>
    </row>
    <row r="14" spans="1:49" ht="38.25" x14ac:dyDescent="0.25">
      <c r="A14" s="13" t="s">
        <v>1075</v>
      </c>
      <c r="B14" s="19">
        <v>2014</v>
      </c>
      <c r="C14" s="13" t="s">
        <v>1077</v>
      </c>
      <c r="D14" s="13" t="s">
        <v>125</v>
      </c>
      <c r="E14" s="13" t="s">
        <v>1076</v>
      </c>
      <c r="F14" s="13" t="s">
        <v>123</v>
      </c>
      <c r="G14" s="19" t="s">
        <v>13</v>
      </c>
      <c r="H14" s="13"/>
      <c r="I14" s="13"/>
      <c r="J14" s="13">
        <v>1</v>
      </c>
      <c r="K14" s="13"/>
      <c r="L14" s="13"/>
      <c r="M14" s="13" t="s">
        <v>1079</v>
      </c>
      <c r="N14" s="14" t="s">
        <v>1080</v>
      </c>
      <c r="O14" s="14">
        <v>1</v>
      </c>
      <c r="P14" s="14">
        <f t="shared" si="0"/>
        <v>0</v>
      </c>
      <c r="Q14" s="14">
        <v>1</v>
      </c>
      <c r="R14" s="14">
        <v>0</v>
      </c>
      <c r="S14" s="14">
        <v>0</v>
      </c>
      <c r="T14" s="14">
        <v>1</v>
      </c>
      <c r="U14" s="14">
        <v>15</v>
      </c>
      <c r="V14" s="14">
        <v>1.1000000000000001</v>
      </c>
      <c r="W14" s="14">
        <f t="shared" si="1"/>
        <v>0</v>
      </c>
      <c r="X14" s="14">
        <f t="shared" si="2"/>
        <v>1</v>
      </c>
      <c r="Y14" s="14">
        <f t="shared" si="3"/>
        <v>1</v>
      </c>
      <c r="Z14" s="14">
        <f t="shared" si="4"/>
        <v>0</v>
      </c>
      <c r="AA14" s="14">
        <f t="shared" si="5"/>
        <v>0</v>
      </c>
      <c r="AB14" s="14" t="s">
        <v>1081</v>
      </c>
      <c r="AC14" s="14"/>
      <c r="AD14" s="14"/>
      <c r="AE14" s="14"/>
      <c r="AF14" s="14"/>
      <c r="AG14" s="14"/>
      <c r="AH14" s="14">
        <v>1</v>
      </c>
      <c r="AI14" s="14"/>
      <c r="AJ14" s="14"/>
      <c r="AK14" s="14"/>
      <c r="AL14" s="14"/>
      <c r="AM14" s="14"/>
      <c r="AN14" s="14"/>
      <c r="AP14" s="14"/>
      <c r="AQ14" s="14">
        <v>1</v>
      </c>
      <c r="AR14" s="14"/>
      <c r="AS14" s="14"/>
      <c r="AT14" s="14">
        <v>1</v>
      </c>
      <c r="AU14" s="14"/>
      <c r="AV14" s="14">
        <v>1</v>
      </c>
      <c r="AW14" s="14" t="s">
        <v>1078</v>
      </c>
    </row>
    <row r="15" spans="1:49" ht="51" x14ac:dyDescent="0.25">
      <c r="A15" s="13" t="s">
        <v>1082</v>
      </c>
      <c r="B15" s="19">
        <v>2014</v>
      </c>
      <c r="C15" s="13" t="s">
        <v>1084</v>
      </c>
      <c r="D15" s="13" t="s">
        <v>544</v>
      </c>
      <c r="E15" s="13" t="s">
        <v>1083</v>
      </c>
      <c r="F15" s="13" t="s">
        <v>74</v>
      </c>
      <c r="G15" s="19" t="s">
        <v>13</v>
      </c>
      <c r="H15" s="13"/>
      <c r="I15" s="13"/>
      <c r="J15" s="13"/>
      <c r="K15" s="13">
        <v>1</v>
      </c>
      <c r="L15" s="13"/>
      <c r="M15" s="13" t="s">
        <v>1086</v>
      </c>
      <c r="N15" s="13">
        <v>3</v>
      </c>
      <c r="O15" s="14">
        <f>+IF(N15=1,1,0)</f>
        <v>0</v>
      </c>
      <c r="P15" s="14">
        <f t="shared" si="0"/>
        <v>0</v>
      </c>
      <c r="Q15" s="14">
        <f>IF(N15=3,1,0)</f>
        <v>1</v>
      </c>
      <c r="R15" s="14">
        <f>+IF(N15=4,1,0)</f>
        <v>0</v>
      </c>
      <c r="S15" s="14">
        <v>0</v>
      </c>
      <c r="T15" s="14">
        <v>0</v>
      </c>
      <c r="U15" s="14">
        <v>10</v>
      </c>
      <c r="V15" s="14">
        <v>1.2</v>
      </c>
      <c r="W15" s="14">
        <f t="shared" si="1"/>
        <v>0</v>
      </c>
      <c r="X15" s="14">
        <f t="shared" si="2"/>
        <v>1</v>
      </c>
      <c r="Y15" s="14">
        <f t="shared" si="3"/>
        <v>0</v>
      </c>
      <c r="Z15" s="14">
        <f t="shared" si="4"/>
        <v>1</v>
      </c>
      <c r="AA15" s="14">
        <f t="shared" si="5"/>
        <v>0</v>
      </c>
      <c r="AB15" s="14" t="s">
        <v>1087</v>
      </c>
      <c r="AC15" s="14"/>
      <c r="AD15" s="14"/>
      <c r="AE15" s="14"/>
      <c r="AF15" s="14"/>
      <c r="AG15" s="14"/>
      <c r="AH15" s="14"/>
      <c r="AI15" s="14"/>
      <c r="AJ15" s="14"/>
      <c r="AK15" s="14"/>
      <c r="AL15" s="14"/>
      <c r="AM15" s="14"/>
      <c r="AN15" s="14"/>
      <c r="AP15" s="14"/>
      <c r="AQ15" s="14">
        <v>1</v>
      </c>
      <c r="AR15" s="14">
        <v>1</v>
      </c>
      <c r="AS15" s="14"/>
      <c r="AT15" s="14"/>
      <c r="AU15" s="14"/>
      <c r="AV15" s="14">
        <v>0</v>
      </c>
      <c r="AW15" s="14" t="s">
        <v>1085</v>
      </c>
    </row>
    <row r="16" spans="1:49" ht="38.25" x14ac:dyDescent="0.25">
      <c r="A16" s="13" t="s">
        <v>242</v>
      </c>
      <c r="B16" s="19">
        <v>2014</v>
      </c>
      <c r="C16" s="13" t="s">
        <v>244</v>
      </c>
      <c r="D16" s="13" t="s">
        <v>113</v>
      </c>
      <c r="E16" s="13" t="s">
        <v>243</v>
      </c>
      <c r="F16" s="13" t="s">
        <v>241</v>
      </c>
      <c r="G16" s="19" t="s">
        <v>13</v>
      </c>
      <c r="H16" s="13"/>
      <c r="I16" s="13">
        <v>1</v>
      </c>
      <c r="J16" s="13"/>
      <c r="K16" s="13"/>
      <c r="L16" s="13"/>
      <c r="M16" s="13" t="s">
        <v>1088</v>
      </c>
      <c r="N16" s="14" t="s">
        <v>1089</v>
      </c>
      <c r="O16" s="14">
        <f>+IF(N16=1,1,0)</f>
        <v>0</v>
      </c>
      <c r="P16" s="14">
        <v>1</v>
      </c>
      <c r="Q16" s="14">
        <v>1</v>
      </c>
      <c r="R16" s="14">
        <f>+IF(N16=4,1,0)</f>
        <v>0</v>
      </c>
      <c r="S16" s="14">
        <v>0</v>
      </c>
      <c r="T16" s="14">
        <v>1</v>
      </c>
      <c r="U16" s="14">
        <v>10</v>
      </c>
      <c r="V16" s="14">
        <v>1.1000000000000001</v>
      </c>
      <c r="W16" s="14">
        <f t="shared" si="1"/>
        <v>0</v>
      </c>
      <c r="X16" s="14">
        <f t="shared" si="2"/>
        <v>1</v>
      </c>
      <c r="Y16" s="14">
        <f t="shared" si="3"/>
        <v>1</v>
      </c>
      <c r="Z16" s="14">
        <f t="shared" si="4"/>
        <v>0</v>
      </c>
      <c r="AA16" s="14">
        <f t="shared" si="5"/>
        <v>0</v>
      </c>
      <c r="AB16" s="14" t="s">
        <v>1087</v>
      </c>
      <c r="AC16" s="14"/>
      <c r="AD16" s="14"/>
      <c r="AE16" s="14"/>
      <c r="AF16" s="14"/>
      <c r="AG16" s="14"/>
      <c r="AH16" s="14">
        <v>1</v>
      </c>
      <c r="AI16" s="14"/>
      <c r="AJ16" s="14"/>
      <c r="AK16" s="14"/>
      <c r="AL16" s="14"/>
      <c r="AM16" s="14"/>
      <c r="AN16" s="14"/>
      <c r="AP16" s="14"/>
      <c r="AQ16" s="14">
        <v>1</v>
      </c>
      <c r="AR16" s="14">
        <v>1</v>
      </c>
      <c r="AS16" s="14"/>
      <c r="AT16" s="14"/>
      <c r="AU16" s="14"/>
      <c r="AV16" s="14">
        <v>0</v>
      </c>
      <c r="AW16" s="14" t="s">
        <v>245</v>
      </c>
    </row>
    <row r="17" spans="1:49" ht="51" x14ac:dyDescent="0.25">
      <c r="A17" s="13" t="s">
        <v>1090</v>
      </c>
      <c r="B17" s="19">
        <v>2012</v>
      </c>
      <c r="C17" s="13" t="s">
        <v>1092</v>
      </c>
      <c r="D17" s="13" t="s">
        <v>1069</v>
      </c>
      <c r="E17" s="13" t="s">
        <v>1091</v>
      </c>
      <c r="F17" s="13" t="s">
        <v>1094</v>
      </c>
      <c r="G17" s="19" t="s">
        <v>13</v>
      </c>
      <c r="H17" s="13"/>
      <c r="I17" s="13"/>
      <c r="J17" s="13"/>
      <c r="K17" s="13">
        <v>1</v>
      </c>
      <c r="L17" s="13"/>
      <c r="M17" s="13" t="s">
        <v>1095</v>
      </c>
      <c r="N17" s="14">
        <v>2</v>
      </c>
      <c r="O17" s="14">
        <f>+IF(N17=1,1,0)</f>
        <v>0</v>
      </c>
      <c r="P17" s="14">
        <f t="shared" ref="P17:P23" si="6">IF(N17=2,1,0)</f>
        <v>1</v>
      </c>
      <c r="Q17" s="14">
        <f t="shared" ref="Q17:Q23" si="7">IF(N17=3,1,0)</f>
        <v>0</v>
      </c>
      <c r="R17" s="14">
        <f>+IF(N17=4,1,0)</f>
        <v>0</v>
      </c>
      <c r="S17" s="14">
        <v>0</v>
      </c>
      <c r="T17" s="14">
        <v>0</v>
      </c>
      <c r="U17" s="14">
        <v>25</v>
      </c>
      <c r="V17" s="14">
        <v>1.1000000000000001</v>
      </c>
      <c r="W17" s="14">
        <f t="shared" si="1"/>
        <v>0</v>
      </c>
      <c r="X17" s="14">
        <f t="shared" si="2"/>
        <v>1</v>
      </c>
      <c r="Y17" s="14">
        <f t="shared" si="3"/>
        <v>1</v>
      </c>
      <c r="Z17" s="14">
        <f t="shared" si="4"/>
        <v>0</v>
      </c>
      <c r="AA17" s="14">
        <f t="shared" si="5"/>
        <v>0</v>
      </c>
      <c r="AB17" s="14" t="s">
        <v>1087</v>
      </c>
      <c r="AC17" s="14"/>
      <c r="AD17" s="14"/>
      <c r="AE17" s="14"/>
      <c r="AF17" s="14"/>
      <c r="AG17" s="14"/>
      <c r="AH17" s="14"/>
      <c r="AI17" s="14"/>
      <c r="AJ17" s="14"/>
      <c r="AK17" s="14"/>
      <c r="AL17" s="14">
        <v>1</v>
      </c>
      <c r="AM17" s="14"/>
      <c r="AN17" s="14"/>
      <c r="AP17" s="14"/>
      <c r="AQ17" s="14">
        <v>1</v>
      </c>
      <c r="AR17" s="14">
        <v>1</v>
      </c>
      <c r="AS17" s="14"/>
      <c r="AT17" s="14"/>
      <c r="AU17" s="14"/>
      <c r="AV17" s="14">
        <v>0</v>
      </c>
      <c r="AW17" s="14" t="s">
        <v>1093</v>
      </c>
    </row>
    <row r="18" spans="1:49" ht="51" x14ac:dyDescent="0.25">
      <c r="A18" s="13" t="s">
        <v>1096</v>
      </c>
      <c r="B18" s="19">
        <v>2012</v>
      </c>
      <c r="C18" s="13" t="s">
        <v>744</v>
      </c>
      <c r="D18" s="13" t="s">
        <v>32</v>
      </c>
      <c r="E18" s="13" t="s">
        <v>1097</v>
      </c>
      <c r="F18" s="13" t="s">
        <v>1094</v>
      </c>
      <c r="G18" s="19" t="s">
        <v>13</v>
      </c>
      <c r="H18" s="13"/>
      <c r="I18" s="13"/>
      <c r="J18" s="13"/>
      <c r="K18" s="13">
        <v>1</v>
      </c>
      <c r="L18" s="13"/>
      <c r="M18" s="13" t="s">
        <v>1099</v>
      </c>
      <c r="N18" s="13">
        <v>2</v>
      </c>
      <c r="O18" s="14">
        <f>+IF(N18=1,1,0)</f>
        <v>0</v>
      </c>
      <c r="P18" s="14">
        <f t="shared" si="6"/>
        <v>1</v>
      </c>
      <c r="Q18" s="14">
        <f t="shared" si="7"/>
        <v>0</v>
      </c>
      <c r="R18" s="14">
        <f>+IF(N18=4,1,0)</f>
        <v>0</v>
      </c>
      <c r="S18" s="14">
        <v>0</v>
      </c>
      <c r="T18" s="14">
        <v>0</v>
      </c>
      <c r="U18" s="14">
        <v>0</v>
      </c>
      <c r="V18" s="14">
        <v>1.2</v>
      </c>
      <c r="W18" s="14">
        <f t="shared" si="1"/>
        <v>1</v>
      </c>
      <c r="X18" s="14">
        <f t="shared" si="2"/>
        <v>0</v>
      </c>
      <c r="Y18" s="14">
        <f t="shared" si="3"/>
        <v>0</v>
      </c>
      <c r="Z18" s="14">
        <f t="shared" si="4"/>
        <v>1</v>
      </c>
      <c r="AA18" s="14">
        <f t="shared" si="5"/>
        <v>0</v>
      </c>
      <c r="AB18" s="14" t="s">
        <v>1087</v>
      </c>
      <c r="AC18" s="14"/>
      <c r="AD18" s="14"/>
      <c r="AE18" s="14"/>
      <c r="AF18" s="14"/>
      <c r="AG18" s="14"/>
      <c r="AH18" s="14"/>
      <c r="AI18" s="14"/>
      <c r="AJ18" s="14"/>
      <c r="AK18" s="14"/>
      <c r="AL18" s="14">
        <v>1</v>
      </c>
      <c r="AM18" s="14"/>
      <c r="AN18" s="14"/>
      <c r="AP18" s="14">
        <v>1</v>
      </c>
      <c r="AQ18" s="14"/>
      <c r="AR18" s="14">
        <v>1</v>
      </c>
      <c r="AS18" s="14"/>
      <c r="AT18" s="14"/>
      <c r="AU18" s="14"/>
      <c r="AV18" s="14">
        <v>0</v>
      </c>
      <c r="AW18" s="14" t="s">
        <v>1098</v>
      </c>
    </row>
    <row r="19" spans="1:49" ht="38.25" x14ac:dyDescent="0.25">
      <c r="A19" s="13" t="s">
        <v>1100</v>
      </c>
      <c r="B19" s="19">
        <v>2012</v>
      </c>
      <c r="C19" s="13" t="s">
        <v>1102</v>
      </c>
      <c r="D19" s="13" t="s">
        <v>32</v>
      </c>
      <c r="E19" s="13" t="s">
        <v>1101</v>
      </c>
      <c r="F19" s="13" t="s">
        <v>41</v>
      </c>
      <c r="G19" s="19" t="s">
        <v>13</v>
      </c>
      <c r="H19" s="13"/>
      <c r="I19" s="13"/>
      <c r="J19" s="13">
        <v>1</v>
      </c>
      <c r="K19" s="13"/>
      <c r="L19" s="13"/>
      <c r="M19" s="13" t="s">
        <v>1104</v>
      </c>
      <c r="N19" s="14" t="s">
        <v>1105</v>
      </c>
      <c r="O19" s="14">
        <v>1</v>
      </c>
      <c r="P19" s="14">
        <f t="shared" si="6"/>
        <v>0</v>
      </c>
      <c r="Q19" s="14">
        <f t="shared" si="7"/>
        <v>0</v>
      </c>
      <c r="R19" s="14">
        <v>1</v>
      </c>
      <c r="S19" s="14">
        <v>0</v>
      </c>
      <c r="T19" s="14">
        <v>1</v>
      </c>
      <c r="U19" s="14">
        <v>10</v>
      </c>
      <c r="V19" s="14">
        <v>1.1000000000000001</v>
      </c>
      <c r="W19" s="14">
        <f t="shared" si="1"/>
        <v>0</v>
      </c>
      <c r="X19" s="14">
        <f t="shared" si="2"/>
        <v>1</v>
      </c>
      <c r="Y19" s="14">
        <f t="shared" si="3"/>
        <v>1</v>
      </c>
      <c r="Z19" s="14">
        <f t="shared" si="4"/>
        <v>0</v>
      </c>
      <c r="AA19" s="14">
        <f t="shared" si="5"/>
        <v>0</v>
      </c>
      <c r="AB19" s="14" t="s">
        <v>1106</v>
      </c>
      <c r="AC19" s="14"/>
      <c r="AD19" s="14"/>
      <c r="AE19" s="14"/>
      <c r="AF19" s="14">
        <v>1</v>
      </c>
      <c r="AG19" s="14"/>
      <c r="AH19" s="14"/>
      <c r="AI19" s="14"/>
      <c r="AJ19" s="14"/>
      <c r="AK19" s="14"/>
      <c r="AL19" s="14"/>
      <c r="AM19" s="14"/>
      <c r="AN19" s="14"/>
      <c r="AP19" s="14"/>
      <c r="AQ19" s="14">
        <v>1</v>
      </c>
      <c r="AR19" s="14">
        <v>1</v>
      </c>
      <c r="AS19" s="14"/>
      <c r="AT19" s="14"/>
      <c r="AU19" s="14"/>
      <c r="AV19" s="14">
        <v>1</v>
      </c>
      <c r="AW19" s="14" t="s">
        <v>1103</v>
      </c>
    </row>
    <row r="20" spans="1:49" ht="51" x14ac:dyDescent="0.25">
      <c r="A20" s="13" t="s">
        <v>316</v>
      </c>
      <c r="B20" s="19">
        <v>2012</v>
      </c>
      <c r="C20" s="13" t="s">
        <v>319</v>
      </c>
      <c r="D20" s="13" t="s">
        <v>317</v>
      </c>
      <c r="E20" s="13" t="s">
        <v>318</v>
      </c>
      <c r="F20" s="13" t="s">
        <v>321</v>
      </c>
      <c r="G20" s="19" t="s">
        <v>13</v>
      </c>
      <c r="H20" s="13">
        <v>1</v>
      </c>
      <c r="I20" s="13"/>
      <c r="J20" s="13"/>
      <c r="K20" s="13"/>
      <c r="L20" s="13"/>
      <c r="M20" s="13" t="s">
        <v>1107</v>
      </c>
      <c r="N20" s="14">
        <v>1</v>
      </c>
      <c r="O20" s="14">
        <f t="shared" ref="O20:O33" si="8">+IF(N20=1,1,0)</f>
        <v>1</v>
      </c>
      <c r="P20" s="14">
        <f t="shared" si="6"/>
        <v>0</v>
      </c>
      <c r="Q20" s="14">
        <f t="shared" si="7"/>
        <v>0</v>
      </c>
      <c r="R20" s="14">
        <f t="shared" ref="R20:R34" si="9">+IF(N20=4,1,0)</f>
        <v>0</v>
      </c>
      <c r="S20" s="14">
        <v>0</v>
      </c>
      <c r="T20" s="14">
        <v>0</v>
      </c>
      <c r="U20" s="14">
        <v>10</v>
      </c>
      <c r="V20" s="14">
        <v>1.1000000000000001</v>
      </c>
      <c r="W20" s="14">
        <f t="shared" si="1"/>
        <v>0</v>
      </c>
      <c r="X20" s="14">
        <f t="shared" si="2"/>
        <v>1</v>
      </c>
      <c r="Y20" s="14">
        <f t="shared" si="3"/>
        <v>1</v>
      </c>
      <c r="Z20" s="14">
        <f t="shared" si="4"/>
        <v>0</v>
      </c>
      <c r="AA20" s="14">
        <f t="shared" si="5"/>
        <v>0</v>
      </c>
      <c r="AB20" s="14" t="s">
        <v>1081</v>
      </c>
      <c r="AC20" s="14"/>
      <c r="AD20" s="14"/>
      <c r="AE20" s="14"/>
      <c r="AF20" s="14"/>
      <c r="AG20" s="14"/>
      <c r="AH20" s="14"/>
      <c r="AI20" s="14"/>
      <c r="AJ20" s="14"/>
      <c r="AK20" s="14"/>
      <c r="AL20" s="14">
        <v>1</v>
      </c>
      <c r="AM20" s="14"/>
      <c r="AN20" s="14"/>
      <c r="AP20" s="14"/>
      <c r="AQ20" s="14">
        <v>1</v>
      </c>
      <c r="AR20" s="14">
        <v>1</v>
      </c>
      <c r="AS20" s="14"/>
      <c r="AT20" s="14"/>
      <c r="AU20" s="14"/>
      <c r="AV20" s="14">
        <v>1</v>
      </c>
      <c r="AW20" s="14" t="s">
        <v>320</v>
      </c>
    </row>
    <row r="21" spans="1:49" ht="38.25" x14ac:dyDescent="0.25">
      <c r="A21" s="13" t="s">
        <v>1108</v>
      </c>
      <c r="B21" s="19">
        <v>2011</v>
      </c>
      <c r="C21" s="13" t="s">
        <v>1111</v>
      </c>
      <c r="D21" s="13" t="s">
        <v>1109</v>
      </c>
      <c r="E21" s="13" t="s">
        <v>1110</v>
      </c>
      <c r="F21" s="13" t="s">
        <v>722</v>
      </c>
      <c r="G21" s="19" t="s">
        <v>342</v>
      </c>
      <c r="H21" s="13"/>
      <c r="I21" s="13"/>
      <c r="J21" s="13"/>
      <c r="K21" s="13">
        <v>1</v>
      </c>
      <c r="L21" s="13"/>
      <c r="M21" s="13" t="s">
        <v>1113</v>
      </c>
      <c r="N21" s="14">
        <v>3</v>
      </c>
      <c r="O21" s="14">
        <f t="shared" si="8"/>
        <v>0</v>
      </c>
      <c r="P21" s="14">
        <f t="shared" si="6"/>
        <v>0</v>
      </c>
      <c r="Q21" s="14">
        <f t="shared" si="7"/>
        <v>1</v>
      </c>
      <c r="R21" s="14">
        <f t="shared" si="9"/>
        <v>0</v>
      </c>
      <c r="S21" s="14">
        <v>0</v>
      </c>
      <c r="T21" s="14">
        <v>0</v>
      </c>
      <c r="U21" s="14">
        <v>0</v>
      </c>
      <c r="V21" s="14">
        <v>1.1000000000000001</v>
      </c>
      <c r="W21" s="14">
        <f t="shared" si="1"/>
        <v>1</v>
      </c>
      <c r="X21" s="14">
        <f t="shared" si="2"/>
        <v>0</v>
      </c>
      <c r="Y21" s="14">
        <f t="shared" si="3"/>
        <v>1</v>
      </c>
      <c r="Z21" s="14">
        <f t="shared" si="4"/>
        <v>0</v>
      </c>
      <c r="AA21" s="14">
        <f t="shared" si="5"/>
        <v>0</v>
      </c>
      <c r="AB21" s="14" t="s">
        <v>1047</v>
      </c>
      <c r="AC21" s="14"/>
      <c r="AD21" s="14"/>
      <c r="AE21" s="14"/>
      <c r="AF21" s="14">
        <v>1</v>
      </c>
      <c r="AG21" s="14"/>
      <c r="AH21" s="14"/>
      <c r="AI21" s="14"/>
      <c r="AJ21" s="14"/>
      <c r="AK21" s="14"/>
      <c r="AL21" s="14"/>
      <c r="AM21" s="14"/>
      <c r="AN21" s="14"/>
      <c r="AP21" s="14">
        <v>1</v>
      </c>
      <c r="AQ21" s="14"/>
      <c r="AR21" s="14"/>
      <c r="AS21" s="14"/>
      <c r="AT21" s="14">
        <v>1</v>
      </c>
      <c r="AU21" s="14"/>
      <c r="AV21" s="14">
        <v>0</v>
      </c>
      <c r="AW21" s="14" t="s">
        <v>1112</v>
      </c>
    </row>
    <row r="22" spans="1:49" ht="76.5" x14ac:dyDescent="0.25">
      <c r="A22" s="13" t="s">
        <v>1114</v>
      </c>
      <c r="B22" s="19">
        <v>2011</v>
      </c>
      <c r="C22" s="13" t="s">
        <v>1117</v>
      </c>
      <c r="D22" s="13" t="s">
        <v>1115</v>
      </c>
      <c r="E22" s="13" t="s">
        <v>1116</v>
      </c>
      <c r="F22" s="13" t="s">
        <v>321</v>
      </c>
      <c r="G22" s="19" t="s">
        <v>13</v>
      </c>
      <c r="H22" s="13">
        <v>1</v>
      </c>
      <c r="I22" s="13"/>
      <c r="J22" s="13"/>
      <c r="K22" s="13"/>
      <c r="L22" s="13"/>
      <c r="M22" s="13" t="s">
        <v>1119</v>
      </c>
      <c r="N22" s="14">
        <v>1</v>
      </c>
      <c r="O22" s="14">
        <f t="shared" si="8"/>
        <v>1</v>
      </c>
      <c r="P22" s="14">
        <f t="shared" si="6"/>
        <v>0</v>
      </c>
      <c r="Q22" s="14">
        <f t="shared" si="7"/>
        <v>0</v>
      </c>
      <c r="R22" s="14">
        <f t="shared" si="9"/>
        <v>0</v>
      </c>
      <c r="S22" s="14">
        <v>0</v>
      </c>
      <c r="T22" s="14">
        <v>0</v>
      </c>
      <c r="U22" s="14">
        <v>0</v>
      </c>
      <c r="V22" s="14">
        <v>1.1000000000000001</v>
      </c>
      <c r="W22" s="14">
        <f t="shared" si="1"/>
        <v>1</v>
      </c>
      <c r="X22" s="14">
        <f t="shared" si="2"/>
        <v>0</v>
      </c>
      <c r="Y22" s="14">
        <f t="shared" si="3"/>
        <v>1</v>
      </c>
      <c r="Z22" s="14">
        <f t="shared" si="4"/>
        <v>0</v>
      </c>
      <c r="AA22" s="14">
        <f t="shared" si="5"/>
        <v>0</v>
      </c>
      <c r="AB22" s="14" t="s">
        <v>1081</v>
      </c>
      <c r="AC22" s="14"/>
      <c r="AD22" s="14"/>
      <c r="AE22" s="14"/>
      <c r="AF22" s="14">
        <v>1</v>
      </c>
      <c r="AG22" s="14"/>
      <c r="AH22" s="14"/>
      <c r="AI22" s="14"/>
      <c r="AJ22" s="14"/>
      <c r="AK22" s="14"/>
      <c r="AL22" s="14"/>
      <c r="AM22" s="14">
        <v>1</v>
      </c>
      <c r="AN22" s="14"/>
      <c r="AP22" s="14">
        <v>1</v>
      </c>
      <c r="AQ22" s="14"/>
      <c r="AR22" s="14">
        <v>1</v>
      </c>
      <c r="AS22" s="14"/>
      <c r="AT22" s="14"/>
      <c r="AU22" s="14"/>
      <c r="AV22" s="14">
        <v>1</v>
      </c>
      <c r="AW22" s="14" t="s">
        <v>1118</v>
      </c>
    </row>
    <row r="23" spans="1:49" ht="38.25" x14ac:dyDescent="0.25">
      <c r="A23" s="13" t="s">
        <v>1120</v>
      </c>
      <c r="B23" s="19">
        <v>2011</v>
      </c>
      <c r="C23" s="13" t="s">
        <v>1122</v>
      </c>
      <c r="D23" s="13" t="s">
        <v>32</v>
      </c>
      <c r="E23" s="13" t="s">
        <v>1121</v>
      </c>
      <c r="F23" s="13" t="s">
        <v>396</v>
      </c>
      <c r="G23" s="19" t="s">
        <v>342</v>
      </c>
      <c r="H23" s="13"/>
      <c r="I23" s="13"/>
      <c r="J23" s="13">
        <v>1</v>
      </c>
      <c r="K23" s="13"/>
      <c r="L23" s="13"/>
      <c r="M23" s="13" t="s">
        <v>1124</v>
      </c>
      <c r="N23" s="14">
        <v>2</v>
      </c>
      <c r="O23" s="14">
        <f t="shared" si="8"/>
        <v>0</v>
      </c>
      <c r="P23" s="14">
        <f t="shared" si="6"/>
        <v>1</v>
      </c>
      <c r="Q23" s="14">
        <f t="shared" si="7"/>
        <v>0</v>
      </c>
      <c r="R23" s="14">
        <f t="shared" si="9"/>
        <v>0</v>
      </c>
      <c r="S23" s="14">
        <v>0</v>
      </c>
      <c r="T23" s="14">
        <v>0</v>
      </c>
      <c r="U23" s="14">
        <v>60</v>
      </c>
      <c r="V23" s="14">
        <v>1.1000000000000001</v>
      </c>
      <c r="W23" s="14">
        <f t="shared" si="1"/>
        <v>0</v>
      </c>
      <c r="X23" s="14">
        <f t="shared" si="2"/>
        <v>1</v>
      </c>
      <c r="Y23" s="14">
        <f t="shared" si="3"/>
        <v>1</v>
      </c>
      <c r="Z23" s="14">
        <f t="shared" si="4"/>
        <v>0</v>
      </c>
      <c r="AA23" s="14">
        <f t="shared" si="5"/>
        <v>0</v>
      </c>
      <c r="AB23" s="14" t="s">
        <v>1106</v>
      </c>
      <c r="AC23" s="14"/>
      <c r="AD23" s="14"/>
      <c r="AE23" s="14"/>
      <c r="AF23" s="14"/>
      <c r="AG23" s="14"/>
      <c r="AH23" s="14"/>
      <c r="AI23" s="14"/>
      <c r="AJ23" s="14"/>
      <c r="AK23" s="14"/>
      <c r="AL23" s="14"/>
      <c r="AM23" s="14"/>
      <c r="AN23" s="14"/>
      <c r="AP23" s="14"/>
      <c r="AQ23" s="14">
        <v>1</v>
      </c>
      <c r="AR23" s="14"/>
      <c r="AS23" s="14">
        <v>1</v>
      </c>
      <c r="AT23" s="14"/>
      <c r="AU23" s="14"/>
      <c r="AV23" s="14">
        <v>1</v>
      </c>
      <c r="AW23" s="14" t="s">
        <v>1123</v>
      </c>
    </row>
    <row r="24" spans="1:49" ht="38.25" x14ac:dyDescent="0.25">
      <c r="A24" s="13" t="s">
        <v>1125</v>
      </c>
      <c r="B24" s="19">
        <v>2010</v>
      </c>
      <c r="C24" s="13" t="s">
        <v>1128</v>
      </c>
      <c r="D24" s="13" t="s">
        <v>1126</v>
      </c>
      <c r="E24" s="13" t="s">
        <v>1127</v>
      </c>
      <c r="F24" s="13" t="s">
        <v>321</v>
      </c>
      <c r="G24" s="19" t="s">
        <v>13</v>
      </c>
      <c r="H24" s="13">
        <v>1</v>
      </c>
      <c r="I24" s="13"/>
      <c r="J24" s="13"/>
      <c r="K24" s="13"/>
      <c r="L24" s="13"/>
      <c r="M24" s="13" t="s">
        <v>1130</v>
      </c>
      <c r="N24" s="14" t="s">
        <v>1089</v>
      </c>
      <c r="O24" s="14">
        <f t="shared" si="8"/>
        <v>0</v>
      </c>
      <c r="P24" s="14">
        <v>1</v>
      </c>
      <c r="Q24" s="14">
        <v>1</v>
      </c>
      <c r="R24" s="14">
        <f t="shared" si="9"/>
        <v>0</v>
      </c>
      <c r="S24" s="14">
        <v>0</v>
      </c>
      <c r="T24" s="14">
        <v>1</v>
      </c>
      <c r="U24" s="14">
        <v>6</v>
      </c>
      <c r="V24" s="14">
        <v>1.1000000000000001</v>
      </c>
      <c r="W24" s="14">
        <f t="shared" si="1"/>
        <v>0</v>
      </c>
      <c r="X24" s="14">
        <f t="shared" si="2"/>
        <v>1</v>
      </c>
      <c r="Y24" s="14">
        <f t="shared" si="3"/>
        <v>1</v>
      </c>
      <c r="Z24" s="14">
        <f t="shared" si="4"/>
        <v>0</v>
      </c>
      <c r="AA24" s="14">
        <f t="shared" si="5"/>
        <v>0</v>
      </c>
      <c r="AB24" s="14" t="s">
        <v>1131</v>
      </c>
      <c r="AC24" s="14"/>
      <c r="AD24" s="14"/>
      <c r="AE24" s="14"/>
      <c r="AF24" s="14"/>
      <c r="AG24" s="14"/>
      <c r="AH24" s="14"/>
      <c r="AI24" s="14"/>
      <c r="AJ24" s="14">
        <v>1</v>
      </c>
      <c r="AK24" s="14"/>
      <c r="AL24" s="14"/>
      <c r="AM24" s="14"/>
      <c r="AN24" s="14"/>
      <c r="AP24" s="14"/>
      <c r="AQ24" s="14">
        <v>1</v>
      </c>
      <c r="AR24" s="14">
        <v>1</v>
      </c>
      <c r="AS24" s="14"/>
      <c r="AT24" s="14"/>
      <c r="AU24" s="14"/>
      <c r="AV24" s="14">
        <v>1</v>
      </c>
      <c r="AW24" s="14" t="s">
        <v>1129</v>
      </c>
    </row>
    <row r="25" spans="1:49" ht="25.5" x14ac:dyDescent="0.25">
      <c r="A25" s="13" t="s">
        <v>1132</v>
      </c>
      <c r="B25" s="19">
        <v>2010</v>
      </c>
      <c r="C25" s="13" t="s">
        <v>1135</v>
      </c>
      <c r="D25" s="13" t="s">
        <v>1133</v>
      </c>
      <c r="E25" s="13" t="s">
        <v>1134</v>
      </c>
      <c r="F25" s="13" t="s">
        <v>722</v>
      </c>
      <c r="G25" s="19" t="s">
        <v>342</v>
      </c>
      <c r="H25" s="13"/>
      <c r="I25" s="13"/>
      <c r="J25" s="13"/>
      <c r="K25" s="13">
        <v>1</v>
      </c>
      <c r="L25" s="13"/>
      <c r="M25" s="13" t="s">
        <v>1137</v>
      </c>
      <c r="N25" s="14">
        <v>3</v>
      </c>
      <c r="O25" s="14">
        <f t="shared" si="8"/>
        <v>0</v>
      </c>
      <c r="P25" s="14">
        <f>IF(N25=2,1,0)</f>
        <v>0</v>
      </c>
      <c r="Q25" s="14">
        <f>IF(N25=3,1,0)</f>
        <v>1</v>
      </c>
      <c r="R25" s="14">
        <f t="shared" si="9"/>
        <v>0</v>
      </c>
      <c r="S25" s="14">
        <v>0</v>
      </c>
      <c r="T25" s="14">
        <v>0</v>
      </c>
      <c r="U25" s="14">
        <v>8</v>
      </c>
      <c r="V25" s="14">
        <v>1.1000000000000001</v>
      </c>
      <c r="W25" s="14">
        <f t="shared" si="1"/>
        <v>0</v>
      </c>
      <c r="X25" s="14">
        <f t="shared" si="2"/>
        <v>1</v>
      </c>
      <c r="Y25" s="14">
        <f t="shared" si="3"/>
        <v>1</v>
      </c>
      <c r="Z25" s="14">
        <f t="shared" si="4"/>
        <v>0</v>
      </c>
      <c r="AA25" s="14">
        <f t="shared" si="5"/>
        <v>0</v>
      </c>
      <c r="AB25" s="14" t="s">
        <v>1138</v>
      </c>
      <c r="AC25" s="14"/>
      <c r="AD25" s="14"/>
      <c r="AE25" s="14"/>
      <c r="AF25" s="14"/>
      <c r="AG25" s="14"/>
      <c r="AH25" s="14">
        <v>1</v>
      </c>
      <c r="AI25" s="14"/>
      <c r="AJ25" s="14"/>
      <c r="AK25" s="14"/>
      <c r="AL25" s="14"/>
      <c r="AM25" s="14"/>
      <c r="AN25" s="14"/>
      <c r="AP25" s="14"/>
      <c r="AQ25" s="14">
        <v>1</v>
      </c>
      <c r="AR25" s="14">
        <v>1</v>
      </c>
      <c r="AS25" s="14"/>
      <c r="AT25" s="14"/>
      <c r="AU25" s="14"/>
      <c r="AV25" s="14">
        <v>0</v>
      </c>
      <c r="AW25" s="14" t="s">
        <v>1136</v>
      </c>
    </row>
    <row r="26" spans="1:49" ht="51" x14ac:dyDescent="0.25">
      <c r="A26" s="13" t="s">
        <v>1139</v>
      </c>
      <c r="B26" s="19">
        <v>2009</v>
      </c>
      <c r="C26" s="13" t="s">
        <v>1141</v>
      </c>
      <c r="D26" s="13" t="s">
        <v>32</v>
      </c>
      <c r="E26" s="13" t="s">
        <v>1140</v>
      </c>
      <c r="F26" s="13" t="s">
        <v>74</v>
      </c>
      <c r="G26" s="19" t="s">
        <v>13</v>
      </c>
      <c r="H26" s="13"/>
      <c r="I26" s="13"/>
      <c r="J26" s="13"/>
      <c r="K26" s="13">
        <v>1</v>
      </c>
      <c r="L26" s="13"/>
      <c r="M26" s="13" t="s">
        <v>1143</v>
      </c>
      <c r="N26" s="14" t="s">
        <v>1089</v>
      </c>
      <c r="O26" s="14">
        <f t="shared" si="8"/>
        <v>0</v>
      </c>
      <c r="P26" s="14">
        <v>1</v>
      </c>
      <c r="Q26" s="14">
        <v>1</v>
      </c>
      <c r="R26" s="14">
        <f t="shared" si="9"/>
        <v>0</v>
      </c>
      <c r="S26" s="14">
        <v>0</v>
      </c>
      <c r="T26" s="14">
        <v>1</v>
      </c>
      <c r="U26" s="14">
        <v>10</v>
      </c>
      <c r="V26" s="14">
        <v>1.1000000000000001</v>
      </c>
      <c r="W26" s="14">
        <f t="shared" si="1"/>
        <v>0</v>
      </c>
      <c r="X26" s="14">
        <f t="shared" si="2"/>
        <v>1</v>
      </c>
      <c r="Y26" s="14">
        <f t="shared" si="3"/>
        <v>1</v>
      </c>
      <c r="Z26" s="14">
        <f t="shared" si="4"/>
        <v>0</v>
      </c>
      <c r="AA26" s="14">
        <f t="shared" si="5"/>
        <v>0</v>
      </c>
      <c r="AB26" s="14" t="s">
        <v>1087</v>
      </c>
      <c r="AC26" s="14"/>
      <c r="AD26" s="14"/>
      <c r="AE26" s="14"/>
      <c r="AF26" s="14"/>
      <c r="AG26" s="14"/>
      <c r="AH26" s="14"/>
      <c r="AI26" s="14"/>
      <c r="AJ26" s="14"/>
      <c r="AK26" s="14"/>
      <c r="AL26" s="14">
        <v>1</v>
      </c>
      <c r="AM26" s="14"/>
      <c r="AN26" s="14"/>
      <c r="AP26" s="14"/>
      <c r="AQ26" s="14">
        <v>1</v>
      </c>
      <c r="AR26" s="14">
        <v>1</v>
      </c>
      <c r="AS26" s="14"/>
      <c r="AT26" s="14"/>
      <c r="AU26" s="14"/>
      <c r="AV26" s="14">
        <v>1</v>
      </c>
      <c r="AW26" s="14" t="s">
        <v>1142</v>
      </c>
    </row>
    <row r="27" spans="1:49" ht="38.25" x14ac:dyDescent="0.25">
      <c r="A27" s="13" t="s">
        <v>149</v>
      </c>
      <c r="B27" s="19">
        <v>2008</v>
      </c>
      <c r="C27" s="13" t="s">
        <v>151</v>
      </c>
      <c r="D27" s="13" t="s">
        <v>150</v>
      </c>
      <c r="E27" s="13"/>
      <c r="F27" s="13" t="s">
        <v>123</v>
      </c>
      <c r="G27" s="19" t="s">
        <v>13</v>
      </c>
      <c r="H27" s="13"/>
      <c r="I27" s="13"/>
      <c r="J27" s="13">
        <v>1</v>
      </c>
      <c r="K27" s="13"/>
      <c r="L27" s="13"/>
      <c r="M27" s="13" t="s">
        <v>1144</v>
      </c>
      <c r="N27" s="14">
        <v>3</v>
      </c>
      <c r="O27" s="14">
        <f t="shared" si="8"/>
        <v>0</v>
      </c>
      <c r="P27" s="14">
        <v>1</v>
      </c>
      <c r="Q27" s="14">
        <f>IF(N27=3,1,0)</f>
        <v>1</v>
      </c>
      <c r="R27" s="14">
        <f t="shared" si="9"/>
        <v>0</v>
      </c>
      <c r="S27" s="14">
        <v>0</v>
      </c>
      <c r="T27" s="14">
        <v>1</v>
      </c>
      <c r="U27" s="14">
        <v>20</v>
      </c>
      <c r="V27" s="14">
        <v>1.1000000000000001</v>
      </c>
      <c r="W27" s="14">
        <f t="shared" si="1"/>
        <v>0</v>
      </c>
      <c r="X27" s="14">
        <f t="shared" si="2"/>
        <v>1</v>
      </c>
      <c r="Y27" s="14">
        <f t="shared" si="3"/>
        <v>1</v>
      </c>
      <c r="Z27" s="14">
        <f t="shared" si="4"/>
        <v>0</v>
      </c>
      <c r="AA27" s="14">
        <f t="shared" si="5"/>
        <v>0</v>
      </c>
      <c r="AB27" s="14" t="s">
        <v>1067</v>
      </c>
      <c r="AC27" s="14"/>
      <c r="AD27" s="14"/>
      <c r="AE27" s="14"/>
      <c r="AF27" s="14"/>
      <c r="AG27" s="14"/>
      <c r="AH27" s="14"/>
      <c r="AI27" s="14"/>
      <c r="AJ27" s="14"/>
      <c r="AK27" s="14">
        <v>1</v>
      </c>
      <c r="AL27" s="14"/>
      <c r="AM27" s="14"/>
      <c r="AN27" s="14"/>
      <c r="AP27" s="14"/>
      <c r="AQ27" s="14">
        <v>1</v>
      </c>
      <c r="AR27" s="14">
        <v>1</v>
      </c>
      <c r="AS27" s="14"/>
      <c r="AT27" s="14"/>
      <c r="AU27" s="14"/>
      <c r="AV27" s="14">
        <v>0</v>
      </c>
      <c r="AW27" s="14" t="s">
        <v>152</v>
      </c>
    </row>
    <row r="28" spans="1:49" ht="38.25" x14ac:dyDescent="0.25">
      <c r="A28" s="13" t="s">
        <v>1145</v>
      </c>
      <c r="B28" s="19">
        <v>2007</v>
      </c>
      <c r="C28" s="13" t="s">
        <v>1147</v>
      </c>
      <c r="D28" s="13" t="s">
        <v>1109</v>
      </c>
      <c r="E28" s="13" t="s">
        <v>1146</v>
      </c>
      <c r="F28" s="13" t="s">
        <v>1149</v>
      </c>
      <c r="G28" s="19" t="s">
        <v>13</v>
      </c>
      <c r="H28" s="13"/>
      <c r="I28" s="13"/>
      <c r="J28" s="13"/>
      <c r="K28" s="13">
        <v>1</v>
      </c>
      <c r="L28" s="13"/>
      <c r="M28" s="13" t="s">
        <v>1150</v>
      </c>
      <c r="N28" s="14">
        <v>2</v>
      </c>
      <c r="O28" s="14">
        <f t="shared" si="8"/>
        <v>0</v>
      </c>
      <c r="P28" s="14">
        <f>IF(N28=2,1,0)</f>
        <v>1</v>
      </c>
      <c r="Q28" s="14">
        <f>IF(N28=3,1,0)</f>
        <v>0</v>
      </c>
      <c r="R28" s="14">
        <f t="shared" si="9"/>
        <v>0</v>
      </c>
      <c r="S28" s="14">
        <v>0</v>
      </c>
      <c r="T28" s="14">
        <v>0</v>
      </c>
      <c r="U28" s="14" t="s">
        <v>1151</v>
      </c>
      <c r="V28" s="14">
        <v>1.1000000000000001</v>
      </c>
      <c r="W28" s="14">
        <f t="shared" si="1"/>
        <v>0</v>
      </c>
      <c r="X28" s="14">
        <f t="shared" si="2"/>
        <v>1</v>
      </c>
      <c r="Y28" s="14">
        <f t="shared" si="3"/>
        <v>1</v>
      </c>
      <c r="Z28" s="14">
        <f t="shared" si="4"/>
        <v>0</v>
      </c>
      <c r="AA28" s="14">
        <f t="shared" si="5"/>
        <v>0</v>
      </c>
      <c r="AB28" s="14" t="s">
        <v>1106</v>
      </c>
      <c r="AC28" s="14"/>
      <c r="AD28" s="14"/>
      <c r="AE28" s="14"/>
      <c r="AF28" s="14"/>
      <c r="AG28" s="14"/>
      <c r="AH28" s="14"/>
      <c r="AI28" s="14"/>
      <c r="AJ28" s="14"/>
      <c r="AK28" s="14"/>
      <c r="AL28" s="14"/>
      <c r="AM28" s="14">
        <v>1</v>
      </c>
      <c r="AN28" s="14"/>
      <c r="AP28" s="14">
        <v>1</v>
      </c>
      <c r="AQ28" s="14"/>
      <c r="AR28" s="14">
        <v>1</v>
      </c>
      <c r="AS28" s="14"/>
      <c r="AT28" s="14"/>
      <c r="AU28" s="14"/>
      <c r="AV28" s="14">
        <v>0</v>
      </c>
      <c r="AW28" s="14" t="s">
        <v>1148</v>
      </c>
    </row>
    <row r="29" spans="1:49" ht="51" x14ac:dyDescent="0.25">
      <c r="A29" s="13" t="s">
        <v>1152</v>
      </c>
      <c r="B29" s="19">
        <v>2007</v>
      </c>
      <c r="C29" s="13" t="s">
        <v>1154</v>
      </c>
      <c r="D29" s="13" t="s">
        <v>32</v>
      </c>
      <c r="E29" s="13" t="s">
        <v>1153</v>
      </c>
      <c r="F29" s="13" t="s">
        <v>321</v>
      </c>
      <c r="G29" s="19" t="s">
        <v>13</v>
      </c>
      <c r="H29" s="13">
        <v>1</v>
      </c>
      <c r="I29" s="13"/>
      <c r="J29" s="13"/>
      <c r="K29" s="13"/>
      <c r="L29" s="13"/>
      <c r="M29" s="13" t="s">
        <v>1156</v>
      </c>
      <c r="N29" s="14">
        <v>2</v>
      </c>
      <c r="O29" s="14">
        <f t="shared" si="8"/>
        <v>0</v>
      </c>
      <c r="P29" s="14">
        <f>IF(N29=2,1,0)</f>
        <v>1</v>
      </c>
      <c r="Q29" s="14">
        <v>1</v>
      </c>
      <c r="R29" s="14">
        <f t="shared" si="9"/>
        <v>0</v>
      </c>
      <c r="S29" s="14">
        <v>0</v>
      </c>
      <c r="T29" s="14">
        <v>1</v>
      </c>
      <c r="U29" s="14">
        <v>5</v>
      </c>
      <c r="V29" s="14">
        <v>1.1000000000000001</v>
      </c>
      <c r="W29" s="14">
        <f t="shared" si="1"/>
        <v>1</v>
      </c>
      <c r="X29" s="14">
        <f t="shared" si="2"/>
        <v>0</v>
      </c>
      <c r="Y29" s="14">
        <f t="shared" si="3"/>
        <v>1</v>
      </c>
      <c r="Z29" s="14">
        <f t="shared" si="4"/>
        <v>0</v>
      </c>
      <c r="AA29" s="14">
        <f t="shared" si="5"/>
        <v>0</v>
      </c>
      <c r="AB29" s="14" t="s">
        <v>1157</v>
      </c>
      <c r="AC29" s="14"/>
      <c r="AD29" s="14"/>
      <c r="AE29" s="14"/>
      <c r="AF29" s="14"/>
      <c r="AG29" s="14"/>
      <c r="AH29" s="14"/>
      <c r="AI29" s="14"/>
      <c r="AJ29" s="14"/>
      <c r="AK29" s="14"/>
      <c r="AL29" s="14">
        <v>1</v>
      </c>
      <c r="AM29" s="14"/>
      <c r="AN29" s="14"/>
      <c r="AP29" s="14"/>
      <c r="AQ29" s="14">
        <v>1</v>
      </c>
      <c r="AR29" s="14">
        <v>1</v>
      </c>
      <c r="AS29" s="14"/>
      <c r="AT29" s="14"/>
      <c r="AU29" s="14"/>
      <c r="AV29" s="14">
        <v>1</v>
      </c>
      <c r="AW29" s="14" t="s">
        <v>1155</v>
      </c>
    </row>
    <row r="30" spans="1:49" ht="51" x14ac:dyDescent="0.25">
      <c r="A30" s="13" t="s">
        <v>1158</v>
      </c>
      <c r="B30" s="19">
        <v>2007</v>
      </c>
      <c r="C30" s="13" t="s">
        <v>1160</v>
      </c>
      <c r="D30" s="13" t="s">
        <v>150</v>
      </c>
      <c r="E30" s="13" t="s">
        <v>1159</v>
      </c>
      <c r="F30" s="13" t="s">
        <v>722</v>
      </c>
      <c r="G30" s="19" t="s">
        <v>342</v>
      </c>
      <c r="H30" s="13"/>
      <c r="I30" s="13"/>
      <c r="J30" s="13"/>
      <c r="K30" s="13">
        <v>1</v>
      </c>
      <c r="L30" s="13"/>
      <c r="M30" s="13" t="s">
        <v>1162</v>
      </c>
      <c r="N30" s="14" t="s">
        <v>1089</v>
      </c>
      <c r="O30" s="14">
        <f t="shared" si="8"/>
        <v>0</v>
      </c>
      <c r="P30" s="14">
        <v>1</v>
      </c>
      <c r="Q30" s="14">
        <v>1</v>
      </c>
      <c r="R30" s="14">
        <f t="shared" si="9"/>
        <v>0</v>
      </c>
      <c r="S30" s="14">
        <v>0</v>
      </c>
      <c r="T30" s="14">
        <v>1</v>
      </c>
      <c r="U30" s="14">
        <v>15</v>
      </c>
      <c r="V30" s="14">
        <v>1.1000000000000001</v>
      </c>
      <c r="W30" s="14">
        <f t="shared" si="1"/>
        <v>0</v>
      </c>
      <c r="X30" s="14">
        <f t="shared" si="2"/>
        <v>1</v>
      </c>
      <c r="Y30" s="14">
        <f t="shared" si="3"/>
        <v>1</v>
      </c>
      <c r="Z30" s="14">
        <f t="shared" si="4"/>
        <v>0</v>
      </c>
      <c r="AA30" s="14">
        <f t="shared" si="5"/>
        <v>0</v>
      </c>
      <c r="AB30" s="14" t="s">
        <v>1047</v>
      </c>
      <c r="AC30" s="14"/>
      <c r="AD30" s="14"/>
      <c r="AE30" s="14"/>
      <c r="AF30" s="14"/>
      <c r="AG30" s="14"/>
      <c r="AH30" s="14"/>
      <c r="AI30" s="14"/>
      <c r="AJ30" s="14"/>
      <c r="AK30" s="14"/>
      <c r="AL30" s="14"/>
      <c r="AM30" s="14">
        <v>1</v>
      </c>
      <c r="AN30" s="14"/>
      <c r="AP30" s="14">
        <v>1</v>
      </c>
      <c r="AQ30" s="14"/>
      <c r="AR30" s="14"/>
      <c r="AS30" s="14"/>
      <c r="AT30" s="14">
        <v>1</v>
      </c>
      <c r="AU30" s="14"/>
      <c r="AV30" s="14">
        <v>0</v>
      </c>
      <c r="AW30" s="14" t="s">
        <v>1161</v>
      </c>
    </row>
    <row r="31" spans="1:49" ht="25.5" x14ac:dyDescent="0.25">
      <c r="A31" s="13" t="s">
        <v>1163</v>
      </c>
      <c r="B31" s="19">
        <v>2006</v>
      </c>
      <c r="C31" s="13" t="s">
        <v>1165</v>
      </c>
      <c r="D31" s="13" t="s">
        <v>32</v>
      </c>
      <c r="E31" s="13" t="s">
        <v>1164</v>
      </c>
      <c r="F31" s="13" t="s">
        <v>74</v>
      </c>
      <c r="G31" s="19" t="s">
        <v>13</v>
      </c>
      <c r="H31" s="13"/>
      <c r="I31" s="13"/>
      <c r="J31" s="13"/>
      <c r="K31" s="13">
        <v>1</v>
      </c>
      <c r="L31" s="13"/>
      <c r="M31" s="13" t="s">
        <v>1167</v>
      </c>
      <c r="N31" s="14">
        <v>3</v>
      </c>
      <c r="O31" s="14">
        <f t="shared" si="8"/>
        <v>0</v>
      </c>
      <c r="P31" s="14">
        <f>IF(N31=2,1,0)</f>
        <v>0</v>
      </c>
      <c r="Q31" s="14">
        <f>IF(N31=3,1,0)</f>
        <v>1</v>
      </c>
      <c r="R31" s="14">
        <f t="shared" si="9"/>
        <v>0</v>
      </c>
      <c r="S31" s="14">
        <v>0</v>
      </c>
      <c r="T31" s="14">
        <v>0</v>
      </c>
      <c r="U31" s="14">
        <v>1</v>
      </c>
      <c r="V31" s="14">
        <v>1.1000000000000001</v>
      </c>
      <c r="W31" s="14">
        <f t="shared" si="1"/>
        <v>1</v>
      </c>
      <c r="X31" s="14">
        <f t="shared" si="2"/>
        <v>0</v>
      </c>
      <c r="Y31" s="14">
        <f t="shared" si="3"/>
        <v>1</v>
      </c>
      <c r="Z31" s="14">
        <f t="shared" si="4"/>
        <v>0</v>
      </c>
      <c r="AA31" s="14">
        <f t="shared" si="5"/>
        <v>0</v>
      </c>
      <c r="AB31" s="14" t="s">
        <v>1087</v>
      </c>
      <c r="AC31" s="14"/>
      <c r="AD31" s="14"/>
      <c r="AE31" s="14"/>
      <c r="AF31" s="14"/>
      <c r="AG31" s="14">
        <v>1</v>
      </c>
      <c r="AH31" s="14"/>
      <c r="AI31" s="14"/>
      <c r="AJ31" s="14"/>
      <c r="AK31" s="14"/>
      <c r="AL31" s="14"/>
      <c r="AM31" s="14"/>
      <c r="AN31" s="14"/>
      <c r="AP31" s="14">
        <v>1</v>
      </c>
      <c r="AQ31" s="14"/>
      <c r="AR31" s="14">
        <v>1</v>
      </c>
      <c r="AS31" s="14"/>
      <c r="AT31" s="14"/>
      <c r="AU31" s="14"/>
      <c r="AV31" s="14">
        <v>0</v>
      </c>
      <c r="AW31" s="14" t="s">
        <v>1166</v>
      </c>
    </row>
    <row r="32" spans="1:49" ht="38.25" x14ac:dyDescent="0.25">
      <c r="A32" s="13" t="s">
        <v>1168</v>
      </c>
      <c r="B32" s="19">
        <v>2006</v>
      </c>
      <c r="C32" s="13" t="s">
        <v>1170</v>
      </c>
      <c r="D32" s="13" t="s">
        <v>32</v>
      </c>
      <c r="E32" s="13" t="s">
        <v>1169</v>
      </c>
      <c r="F32" s="13" t="s">
        <v>123</v>
      </c>
      <c r="G32" s="19" t="s">
        <v>13</v>
      </c>
      <c r="H32" s="13"/>
      <c r="I32" s="13"/>
      <c r="J32" s="13">
        <v>1</v>
      </c>
      <c r="K32" s="13"/>
      <c r="L32" s="13"/>
      <c r="M32" s="13" t="s">
        <v>1172</v>
      </c>
      <c r="N32" s="14" t="s">
        <v>1089</v>
      </c>
      <c r="O32" s="14">
        <f t="shared" si="8"/>
        <v>0</v>
      </c>
      <c r="P32" s="14">
        <v>1</v>
      </c>
      <c r="Q32" s="14">
        <v>1</v>
      </c>
      <c r="R32" s="14">
        <f t="shared" si="9"/>
        <v>0</v>
      </c>
      <c r="S32" s="14">
        <v>0</v>
      </c>
      <c r="T32" s="14">
        <v>1</v>
      </c>
      <c r="U32" s="14">
        <v>0</v>
      </c>
      <c r="V32" s="14">
        <v>1.1000000000000001</v>
      </c>
      <c r="W32" s="14">
        <f t="shared" si="1"/>
        <v>1</v>
      </c>
      <c r="X32" s="14">
        <f t="shared" si="2"/>
        <v>0</v>
      </c>
      <c r="Y32" s="14">
        <f t="shared" si="3"/>
        <v>1</v>
      </c>
      <c r="Z32" s="14">
        <f t="shared" si="4"/>
        <v>0</v>
      </c>
      <c r="AA32" s="14">
        <f t="shared" si="5"/>
        <v>0</v>
      </c>
      <c r="AB32" s="14" t="s">
        <v>1067</v>
      </c>
      <c r="AC32" s="14"/>
      <c r="AD32" s="14"/>
      <c r="AE32" s="14">
        <v>1</v>
      </c>
      <c r="AF32" s="14"/>
      <c r="AG32" s="14"/>
      <c r="AH32" s="14"/>
      <c r="AI32" s="14"/>
      <c r="AJ32" s="14"/>
      <c r="AK32" s="14"/>
      <c r="AL32" s="14"/>
      <c r="AM32" s="14"/>
      <c r="AN32" s="14"/>
      <c r="AP32" s="14">
        <v>1</v>
      </c>
      <c r="AQ32" s="14"/>
      <c r="AR32" s="14">
        <v>1</v>
      </c>
      <c r="AS32" s="14"/>
      <c r="AT32" s="14"/>
      <c r="AU32" s="14"/>
      <c r="AV32" s="14">
        <v>0</v>
      </c>
      <c r="AW32" s="14" t="s">
        <v>1171</v>
      </c>
    </row>
    <row r="33" spans="1:49" ht="51" x14ac:dyDescent="0.25">
      <c r="A33" s="13" t="s">
        <v>1173</v>
      </c>
      <c r="B33" s="19">
        <v>2006</v>
      </c>
      <c r="C33" s="13" t="s">
        <v>1175</v>
      </c>
      <c r="D33" s="13" t="s">
        <v>32</v>
      </c>
      <c r="E33" s="13" t="s">
        <v>1174</v>
      </c>
      <c r="F33" s="13" t="s">
        <v>722</v>
      </c>
      <c r="G33" s="19" t="s">
        <v>342</v>
      </c>
      <c r="H33" s="13"/>
      <c r="I33" s="13"/>
      <c r="J33" s="13"/>
      <c r="K33" s="13">
        <v>1</v>
      </c>
      <c r="L33" s="13"/>
      <c r="M33" s="13" t="s">
        <v>1177</v>
      </c>
      <c r="N33" s="13">
        <v>2</v>
      </c>
      <c r="O33" s="14">
        <f t="shared" si="8"/>
        <v>0</v>
      </c>
      <c r="P33" s="14">
        <f>IF(N33=2,1,0)</f>
        <v>1</v>
      </c>
      <c r="Q33" s="14">
        <f>IF(N33=3,1,0)</f>
        <v>0</v>
      </c>
      <c r="R33" s="14">
        <f t="shared" si="9"/>
        <v>0</v>
      </c>
      <c r="S33" s="14">
        <v>0</v>
      </c>
      <c r="T33" s="14">
        <v>0</v>
      </c>
      <c r="U33" s="14">
        <v>0</v>
      </c>
      <c r="V33" s="14">
        <v>1.1000000000000001</v>
      </c>
      <c r="W33" s="14">
        <f t="shared" si="1"/>
        <v>1</v>
      </c>
      <c r="X33" s="14">
        <f t="shared" si="2"/>
        <v>0</v>
      </c>
      <c r="Y33" s="14">
        <f t="shared" si="3"/>
        <v>1</v>
      </c>
      <c r="Z33" s="14">
        <f t="shared" si="4"/>
        <v>0</v>
      </c>
      <c r="AA33" s="14">
        <f t="shared" si="5"/>
        <v>0</v>
      </c>
      <c r="AB33" s="14" t="s">
        <v>1178</v>
      </c>
      <c r="AC33" s="14"/>
      <c r="AD33" s="14"/>
      <c r="AE33" s="14"/>
      <c r="AF33" s="14"/>
      <c r="AG33" s="14"/>
      <c r="AH33" s="14"/>
      <c r="AI33" s="14"/>
      <c r="AJ33" s="14"/>
      <c r="AK33" s="14"/>
      <c r="AL33" s="14"/>
      <c r="AM33" s="14"/>
      <c r="AN33" s="14"/>
      <c r="AO33" s="11">
        <v>1</v>
      </c>
      <c r="AP33" s="14">
        <v>1</v>
      </c>
      <c r="AQ33" s="14"/>
      <c r="AR33" s="14"/>
      <c r="AS33" s="14"/>
      <c r="AT33" s="14">
        <v>1</v>
      </c>
      <c r="AU33" s="14"/>
      <c r="AV33" s="14">
        <v>0</v>
      </c>
      <c r="AW33" s="14" t="s">
        <v>1176</v>
      </c>
    </row>
    <row r="34" spans="1:49" ht="76.5" x14ac:dyDescent="0.25">
      <c r="A34" s="13" t="s">
        <v>1179</v>
      </c>
      <c r="B34" s="19">
        <v>2006</v>
      </c>
      <c r="C34" s="13" t="s">
        <v>1181</v>
      </c>
      <c r="D34" s="13" t="s">
        <v>1109</v>
      </c>
      <c r="E34" s="13" t="s">
        <v>1180</v>
      </c>
      <c r="F34" s="13" t="s">
        <v>722</v>
      </c>
      <c r="G34" s="19" t="s">
        <v>342</v>
      </c>
      <c r="H34" s="13"/>
      <c r="I34" s="13"/>
      <c r="J34" s="13"/>
      <c r="K34" s="13">
        <v>1</v>
      </c>
      <c r="L34" s="13"/>
      <c r="M34" s="13" t="s">
        <v>1183</v>
      </c>
      <c r="N34" s="14" t="s">
        <v>1184</v>
      </c>
      <c r="O34" s="14">
        <v>0</v>
      </c>
      <c r="P34" s="14">
        <v>1</v>
      </c>
      <c r="Q34" s="14">
        <f>IF(N34=3,1,0)</f>
        <v>0</v>
      </c>
      <c r="R34" s="14">
        <f t="shared" si="9"/>
        <v>0</v>
      </c>
      <c r="S34" s="14">
        <v>0</v>
      </c>
      <c r="T34" s="14">
        <v>0</v>
      </c>
      <c r="U34" s="14">
        <v>0</v>
      </c>
      <c r="V34" s="14">
        <v>1.1000000000000001</v>
      </c>
      <c r="W34" s="14">
        <f t="shared" si="1"/>
        <v>1</v>
      </c>
      <c r="X34" s="14">
        <f t="shared" si="2"/>
        <v>0</v>
      </c>
      <c r="Y34" s="14">
        <f t="shared" si="3"/>
        <v>1</v>
      </c>
      <c r="Z34" s="14">
        <f t="shared" si="4"/>
        <v>0</v>
      </c>
      <c r="AA34" s="14">
        <f t="shared" si="5"/>
        <v>0</v>
      </c>
      <c r="AB34" s="14" t="s">
        <v>1178</v>
      </c>
      <c r="AC34" s="14"/>
      <c r="AD34" s="14"/>
      <c r="AE34" s="14"/>
      <c r="AF34" s="14"/>
      <c r="AG34" s="14"/>
      <c r="AH34" s="14"/>
      <c r="AI34" s="14"/>
      <c r="AJ34" s="14"/>
      <c r="AK34" s="14"/>
      <c r="AL34" s="14"/>
      <c r="AM34" s="14">
        <v>1</v>
      </c>
      <c r="AN34" s="14"/>
      <c r="AP34" s="14">
        <v>1</v>
      </c>
      <c r="AQ34" s="14"/>
      <c r="AR34" s="14">
        <v>1</v>
      </c>
      <c r="AS34" s="14"/>
      <c r="AT34" s="14"/>
      <c r="AU34" s="14"/>
      <c r="AV34" s="14">
        <v>0</v>
      </c>
      <c r="AW34" s="14" t="s">
        <v>1182</v>
      </c>
    </row>
    <row r="35" spans="1:49" ht="38.25" x14ac:dyDescent="0.25">
      <c r="A35" s="13" t="s">
        <v>1185</v>
      </c>
      <c r="B35" s="19">
        <v>2005</v>
      </c>
      <c r="C35" s="13" t="s">
        <v>1187</v>
      </c>
      <c r="D35" s="13" t="s">
        <v>32</v>
      </c>
      <c r="E35" s="13" t="s">
        <v>1186</v>
      </c>
      <c r="F35" s="13" t="s">
        <v>1189</v>
      </c>
      <c r="G35" s="19" t="s">
        <v>342</v>
      </c>
      <c r="H35" s="13"/>
      <c r="I35" s="13">
        <v>1</v>
      </c>
      <c r="J35" s="13"/>
      <c r="K35" s="13"/>
      <c r="L35" s="13"/>
      <c r="M35" s="13" t="s">
        <v>1190</v>
      </c>
      <c r="N35" s="14">
        <v>4</v>
      </c>
      <c r="O35" s="14">
        <f t="shared" ref="O35:O48" si="10">+IF(N35=1,1,0)</f>
        <v>0</v>
      </c>
      <c r="P35" s="14">
        <f>IF(N35=2,1,0)</f>
        <v>0</v>
      </c>
      <c r="Q35" s="14">
        <f>IF(N35=3,1,0)</f>
        <v>0</v>
      </c>
      <c r="R35" s="14">
        <v>0</v>
      </c>
      <c r="S35" s="14">
        <v>1</v>
      </c>
      <c r="T35" s="14">
        <v>0</v>
      </c>
      <c r="U35" s="14">
        <v>100</v>
      </c>
      <c r="V35" s="14">
        <v>1.1000000000000001</v>
      </c>
      <c r="W35" s="14">
        <f t="shared" si="1"/>
        <v>0</v>
      </c>
      <c r="X35" s="14">
        <f t="shared" si="2"/>
        <v>1</v>
      </c>
      <c r="Y35" s="14">
        <f t="shared" si="3"/>
        <v>1</v>
      </c>
      <c r="Z35" s="14">
        <f t="shared" si="4"/>
        <v>0</v>
      </c>
      <c r="AA35" s="14">
        <f t="shared" si="5"/>
        <v>0</v>
      </c>
      <c r="AB35" s="14" t="s">
        <v>1178</v>
      </c>
      <c r="AC35" s="14"/>
      <c r="AD35" s="14">
        <v>1</v>
      </c>
      <c r="AE35" s="14"/>
      <c r="AF35" s="14"/>
      <c r="AG35" s="14"/>
      <c r="AH35" s="14"/>
      <c r="AI35" s="14"/>
      <c r="AJ35" s="14"/>
      <c r="AK35" s="14"/>
      <c r="AL35" s="14"/>
      <c r="AM35" s="14"/>
      <c r="AN35" s="14"/>
      <c r="AP35" s="14"/>
      <c r="AQ35" s="14">
        <v>1</v>
      </c>
      <c r="AR35" s="14"/>
      <c r="AS35" s="14">
        <v>1</v>
      </c>
      <c r="AT35" s="14"/>
      <c r="AU35" s="14"/>
      <c r="AV35" s="14">
        <v>1</v>
      </c>
      <c r="AW35" s="14" t="s">
        <v>1188</v>
      </c>
    </row>
    <row r="36" spans="1:49" ht="38.25" x14ac:dyDescent="0.25">
      <c r="A36" s="13" t="s">
        <v>1191</v>
      </c>
      <c r="B36" s="19">
        <v>2005</v>
      </c>
      <c r="C36" s="13" t="s">
        <v>1193</v>
      </c>
      <c r="D36" s="13" t="s">
        <v>32</v>
      </c>
      <c r="E36" s="13" t="s">
        <v>1192</v>
      </c>
      <c r="F36" s="13" t="s">
        <v>396</v>
      </c>
      <c r="G36" s="19" t="s">
        <v>342</v>
      </c>
      <c r="H36" s="13"/>
      <c r="I36" s="13"/>
      <c r="J36" s="13">
        <v>1</v>
      </c>
      <c r="K36" s="13"/>
      <c r="L36" s="13"/>
      <c r="M36" s="13" t="s">
        <v>1195</v>
      </c>
      <c r="N36" s="14" t="s">
        <v>1196</v>
      </c>
      <c r="O36" s="14">
        <f t="shared" si="10"/>
        <v>0</v>
      </c>
      <c r="P36" s="14">
        <v>1</v>
      </c>
      <c r="Q36" s="14">
        <v>1</v>
      </c>
      <c r="R36" s="14">
        <v>0</v>
      </c>
      <c r="S36" s="14">
        <v>0</v>
      </c>
      <c r="T36" s="14">
        <v>1</v>
      </c>
      <c r="U36" s="14" t="s">
        <v>1151</v>
      </c>
      <c r="V36" s="14">
        <v>1.1000000000000001</v>
      </c>
      <c r="W36" s="14">
        <f t="shared" si="1"/>
        <v>0</v>
      </c>
      <c r="X36" s="14">
        <f t="shared" si="2"/>
        <v>1</v>
      </c>
      <c r="Y36" s="14">
        <f t="shared" si="3"/>
        <v>1</v>
      </c>
      <c r="Z36" s="14">
        <f t="shared" si="4"/>
        <v>0</v>
      </c>
      <c r="AA36" s="14">
        <f t="shared" si="5"/>
        <v>0</v>
      </c>
      <c r="AB36" s="14" t="s">
        <v>1106</v>
      </c>
      <c r="AC36" s="14"/>
      <c r="AD36" s="14"/>
      <c r="AE36" s="14"/>
      <c r="AF36" s="14"/>
      <c r="AG36" s="14"/>
      <c r="AH36" s="14"/>
      <c r="AI36" s="14"/>
      <c r="AJ36" s="14"/>
      <c r="AK36" s="14"/>
      <c r="AL36" s="14"/>
      <c r="AM36" s="14"/>
      <c r="AN36" s="14"/>
      <c r="AP36" s="14">
        <v>1</v>
      </c>
      <c r="AQ36" s="14"/>
      <c r="AR36" s="14">
        <v>1</v>
      </c>
      <c r="AS36" s="14"/>
      <c r="AT36" s="14"/>
      <c r="AU36" s="14"/>
      <c r="AV36" s="14">
        <v>0</v>
      </c>
      <c r="AW36" s="14" t="s">
        <v>1194</v>
      </c>
    </row>
    <row r="37" spans="1:49" ht="63.75" x14ac:dyDescent="0.25">
      <c r="A37" s="13" t="s">
        <v>1197</v>
      </c>
      <c r="B37" s="19">
        <v>2005</v>
      </c>
      <c r="C37" s="13" t="s">
        <v>1199</v>
      </c>
      <c r="D37" s="13" t="s">
        <v>32</v>
      </c>
      <c r="E37" s="13" t="s">
        <v>1198</v>
      </c>
      <c r="F37" s="13" t="s">
        <v>302</v>
      </c>
      <c r="G37" s="19" t="s">
        <v>13</v>
      </c>
      <c r="H37" s="13"/>
      <c r="I37" s="13"/>
      <c r="J37" s="13">
        <v>1</v>
      </c>
      <c r="K37" s="13"/>
      <c r="L37" s="13"/>
      <c r="M37" s="13" t="s">
        <v>1201</v>
      </c>
      <c r="N37" s="14">
        <v>2</v>
      </c>
      <c r="O37" s="14">
        <f t="shared" si="10"/>
        <v>0</v>
      </c>
      <c r="P37" s="14">
        <v>0</v>
      </c>
      <c r="Q37" s="14">
        <v>1</v>
      </c>
      <c r="R37" s="14">
        <f>+IF(N37=4,1,0)</f>
        <v>0</v>
      </c>
      <c r="S37" s="14">
        <v>0</v>
      </c>
      <c r="T37" s="14">
        <v>0</v>
      </c>
      <c r="U37" s="14">
        <v>30</v>
      </c>
      <c r="V37" s="14">
        <v>1.1000000000000001</v>
      </c>
      <c r="W37" s="14">
        <f t="shared" si="1"/>
        <v>0</v>
      </c>
      <c r="X37" s="14">
        <f t="shared" si="2"/>
        <v>1</v>
      </c>
      <c r="Y37" s="14">
        <f t="shared" si="3"/>
        <v>1</v>
      </c>
      <c r="Z37" s="14">
        <f t="shared" si="4"/>
        <v>0</v>
      </c>
      <c r="AA37" s="14">
        <f t="shared" si="5"/>
        <v>0</v>
      </c>
      <c r="AB37" s="14" t="s">
        <v>1202</v>
      </c>
      <c r="AC37" s="14"/>
      <c r="AD37" s="14"/>
      <c r="AE37" s="14">
        <v>1</v>
      </c>
      <c r="AF37" s="14"/>
      <c r="AG37" s="14"/>
      <c r="AH37" s="14"/>
      <c r="AI37" s="14"/>
      <c r="AJ37" s="14"/>
      <c r="AK37" s="14"/>
      <c r="AL37" s="14"/>
      <c r="AM37" s="14"/>
      <c r="AN37" s="14"/>
      <c r="AP37" s="14"/>
      <c r="AQ37" s="14">
        <v>1</v>
      </c>
      <c r="AR37" s="14">
        <v>1</v>
      </c>
      <c r="AS37" s="14"/>
      <c r="AT37" s="14"/>
      <c r="AU37" s="14"/>
      <c r="AV37" s="14">
        <v>0</v>
      </c>
      <c r="AW37" s="14" t="s">
        <v>1200</v>
      </c>
    </row>
    <row r="38" spans="1:49" ht="38.25" x14ac:dyDescent="0.25">
      <c r="A38" s="13" t="s">
        <v>1203</v>
      </c>
      <c r="B38" s="19">
        <v>2005</v>
      </c>
      <c r="C38" s="13" t="s">
        <v>1206</v>
      </c>
      <c r="D38" s="13" t="s">
        <v>1204</v>
      </c>
      <c r="E38" s="13" t="s">
        <v>1205</v>
      </c>
      <c r="F38" s="13" t="s">
        <v>1208</v>
      </c>
      <c r="G38" s="19" t="s">
        <v>342</v>
      </c>
      <c r="H38" s="13"/>
      <c r="I38" s="13">
        <v>1</v>
      </c>
      <c r="J38" s="13"/>
      <c r="K38" s="13"/>
      <c r="L38" s="13"/>
      <c r="M38" s="13" t="s">
        <v>1209</v>
      </c>
      <c r="N38" s="14">
        <v>4</v>
      </c>
      <c r="O38" s="14">
        <f t="shared" si="10"/>
        <v>0</v>
      </c>
      <c r="P38" s="14">
        <f>IF(N38=2,1,0)</f>
        <v>0</v>
      </c>
      <c r="Q38" s="14">
        <f>IF(N38=3,1,0)</f>
        <v>0</v>
      </c>
      <c r="R38" s="14">
        <v>0</v>
      </c>
      <c r="S38" s="14">
        <v>1</v>
      </c>
      <c r="T38" s="14">
        <v>0</v>
      </c>
      <c r="U38" s="14">
        <v>100</v>
      </c>
      <c r="V38" s="14">
        <v>1.1000000000000001</v>
      </c>
      <c r="W38" s="14">
        <f t="shared" si="1"/>
        <v>0</v>
      </c>
      <c r="X38" s="14">
        <f t="shared" si="2"/>
        <v>1</v>
      </c>
      <c r="Y38" s="14">
        <f t="shared" si="3"/>
        <v>1</v>
      </c>
      <c r="Z38" s="14">
        <f t="shared" si="4"/>
        <v>0</v>
      </c>
      <c r="AA38" s="14">
        <f t="shared" si="5"/>
        <v>0</v>
      </c>
      <c r="AB38" s="14" t="s">
        <v>1106</v>
      </c>
      <c r="AC38" s="14"/>
      <c r="AD38" s="14">
        <v>1</v>
      </c>
      <c r="AE38" s="14"/>
      <c r="AF38" s="14"/>
      <c r="AG38" s="14"/>
      <c r="AH38" s="14"/>
      <c r="AI38" s="14"/>
      <c r="AJ38" s="14"/>
      <c r="AK38" s="14"/>
      <c r="AL38" s="14"/>
      <c r="AM38" s="14"/>
      <c r="AN38" s="14"/>
      <c r="AP38" s="14"/>
      <c r="AQ38" s="14">
        <v>1</v>
      </c>
      <c r="AR38" s="14"/>
      <c r="AS38" s="14">
        <v>1</v>
      </c>
      <c r="AT38" s="14"/>
      <c r="AU38" s="14"/>
      <c r="AV38" s="14">
        <v>1</v>
      </c>
      <c r="AW38" s="14" t="s">
        <v>1207</v>
      </c>
    </row>
    <row r="39" spans="1:49" ht="76.5" x14ac:dyDescent="0.25">
      <c r="A39" s="13" t="s">
        <v>1210</v>
      </c>
      <c r="B39" s="19">
        <v>2004</v>
      </c>
      <c r="C39" s="13" t="s">
        <v>1212</v>
      </c>
      <c r="D39" s="13" t="s">
        <v>1211</v>
      </c>
      <c r="E39" s="13"/>
      <c r="F39" s="13" t="s">
        <v>1149</v>
      </c>
      <c r="G39" s="19" t="s">
        <v>13</v>
      </c>
      <c r="H39" s="13"/>
      <c r="I39" s="13"/>
      <c r="J39" s="13"/>
      <c r="K39" s="13">
        <v>1</v>
      </c>
      <c r="L39" s="13"/>
      <c r="M39" s="13" t="s">
        <v>1214</v>
      </c>
      <c r="N39" s="14" t="s">
        <v>1215</v>
      </c>
      <c r="O39" s="14">
        <f t="shared" si="10"/>
        <v>0</v>
      </c>
      <c r="P39" s="14">
        <v>1</v>
      </c>
      <c r="Q39" s="14">
        <v>1</v>
      </c>
      <c r="R39" s="14">
        <v>0</v>
      </c>
      <c r="S39" s="14">
        <v>0</v>
      </c>
      <c r="T39" s="14">
        <v>1</v>
      </c>
      <c r="U39" s="14">
        <v>12</v>
      </c>
      <c r="V39" s="14">
        <v>1.1000000000000001</v>
      </c>
      <c r="W39" s="14">
        <f t="shared" si="1"/>
        <v>0</v>
      </c>
      <c r="X39" s="14">
        <f t="shared" si="2"/>
        <v>1</v>
      </c>
      <c r="Y39" s="14">
        <f t="shared" si="3"/>
        <v>1</v>
      </c>
      <c r="Z39" s="14">
        <f t="shared" si="4"/>
        <v>0</v>
      </c>
      <c r="AA39" s="14">
        <f t="shared" si="5"/>
        <v>0</v>
      </c>
      <c r="AB39" s="14" t="s">
        <v>1216</v>
      </c>
      <c r="AC39" s="14"/>
      <c r="AD39" s="14"/>
      <c r="AE39" s="14"/>
      <c r="AF39" s="14"/>
      <c r="AG39" s="14"/>
      <c r="AH39" s="14"/>
      <c r="AI39" s="14"/>
      <c r="AJ39" s="14"/>
      <c r="AK39" s="14"/>
      <c r="AL39" s="14"/>
      <c r="AM39" s="14"/>
      <c r="AN39" s="14">
        <v>1</v>
      </c>
      <c r="AP39" s="14"/>
      <c r="AQ39" s="14">
        <v>1</v>
      </c>
      <c r="AR39" s="14">
        <v>1</v>
      </c>
      <c r="AS39" s="14"/>
      <c r="AT39" s="14"/>
      <c r="AU39" s="14"/>
      <c r="AV39" s="14">
        <v>0</v>
      </c>
      <c r="AW39" s="14" t="s">
        <v>1213</v>
      </c>
    </row>
    <row r="40" spans="1:49" ht="38.25" x14ac:dyDescent="0.25">
      <c r="A40" s="13" t="s">
        <v>1217</v>
      </c>
      <c r="B40" s="19">
        <v>2004</v>
      </c>
      <c r="C40" s="13" t="s">
        <v>1219</v>
      </c>
      <c r="D40" s="13" t="s">
        <v>1109</v>
      </c>
      <c r="E40" s="13" t="s">
        <v>1218</v>
      </c>
      <c r="F40" s="13" t="s">
        <v>1149</v>
      </c>
      <c r="G40" s="19" t="s">
        <v>13</v>
      </c>
      <c r="H40" s="13"/>
      <c r="I40" s="13"/>
      <c r="J40" s="13"/>
      <c r="K40" s="13">
        <v>1</v>
      </c>
      <c r="L40" s="13"/>
      <c r="M40" s="13" t="s">
        <v>1221</v>
      </c>
      <c r="N40" s="14" t="s">
        <v>1089</v>
      </c>
      <c r="O40" s="14">
        <f t="shared" si="10"/>
        <v>0</v>
      </c>
      <c r="P40" s="14">
        <v>1</v>
      </c>
      <c r="Q40" s="14">
        <v>1</v>
      </c>
      <c r="R40" s="14">
        <f>+IF(N40=4,1,0)</f>
        <v>0</v>
      </c>
      <c r="S40" s="14">
        <v>0</v>
      </c>
      <c r="T40" s="14">
        <v>1</v>
      </c>
      <c r="U40" s="14">
        <v>5</v>
      </c>
      <c r="V40" s="14">
        <v>1.1000000000000001</v>
      </c>
      <c r="W40" s="14">
        <f t="shared" si="1"/>
        <v>1</v>
      </c>
      <c r="X40" s="14">
        <f t="shared" si="2"/>
        <v>0</v>
      </c>
      <c r="Y40" s="14">
        <f t="shared" si="3"/>
        <v>1</v>
      </c>
      <c r="Z40" s="14">
        <f t="shared" si="4"/>
        <v>0</v>
      </c>
      <c r="AA40" s="14">
        <f t="shared" si="5"/>
        <v>0</v>
      </c>
      <c r="AB40" s="14" t="s">
        <v>1216</v>
      </c>
      <c r="AC40" s="14"/>
      <c r="AD40" s="14"/>
      <c r="AE40" s="14"/>
      <c r="AF40" s="14"/>
      <c r="AG40" s="14"/>
      <c r="AH40" s="14"/>
      <c r="AI40" s="14"/>
      <c r="AJ40" s="14"/>
      <c r="AK40" s="14"/>
      <c r="AL40" s="14"/>
      <c r="AM40" s="14"/>
      <c r="AN40" s="14"/>
      <c r="AO40" s="11">
        <v>1</v>
      </c>
      <c r="AP40" s="14"/>
      <c r="AQ40" s="14">
        <v>1</v>
      </c>
      <c r="AR40" s="14">
        <v>1</v>
      </c>
      <c r="AS40" s="14"/>
      <c r="AT40" s="14"/>
      <c r="AU40" s="14"/>
      <c r="AV40" s="14">
        <v>1</v>
      </c>
      <c r="AW40" s="14" t="s">
        <v>1220</v>
      </c>
    </row>
    <row r="41" spans="1:49" ht="38.25" x14ac:dyDescent="0.25">
      <c r="A41" s="13" t="s">
        <v>1222</v>
      </c>
      <c r="B41" s="19">
        <v>2002</v>
      </c>
      <c r="C41" s="13" t="s">
        <v>1224</v>
      </c>
      <c r="D41" s="13" t="s">
        <v>150</v>
      </c>
      <c r="E41" s="13" t="s">
        <v>1223</v>
      </c>
      <c r="F41" s="13" t="s">
        <v>457</v>
      </c>
      <c r="G41" s="19" t="s">
        <v>342</v>
      </c>
      <c r="H41" s="13"/>
      <c r="I41" s="13">
        <v>1</v>
      </c>
      <c r="J41" s="13"/>
      <c r="K41" s="13"/>
      <c r="L41" s="13"/>
      <c r="M41" s="13" t="s">
        <v>1226</v>
      </c>
      <c r="N41" s="14">
        <v>4</v>
      </c>
      <c r="O41" s="14">
        <f t="shared" si="10"/>
        <v>0</v>
      </c>
      <c r="P41" s="14">
        <f>IF(N41=2,1,0)</f>
        <v>0</v>
      </c>
      <c r="Q41" s="14">
        <f>IF(N41=3,1,0)</f>
        <v>0</v>
      </c>
      <c r="R41" s="14">
        <v>0</v>
      </c>
      <c r="S41" s="14">
        <v>0</v>
      </c>
      <c r="T41" s="14">
        <v>0</v>
      </c>
      <c r="U41" s="14">
        <v>50</v>
      </c>
      <c r="V41" s="14">
        <v>1.1000000000000001</v>
      </c>
      <c r="W41" s="14">
        <f t="shared" si="1"/>
        <v>0</v>
      </c>
      <c r="X41" s="14">
        <f t="shared" si="2"/>
        <v>1</v>
      </c>
      <c r="Y41" s="14">
        <f t="shared" si="3"/>
        <v>1</v>
      </c>
      <c r="Z41" s="14">
        <f t="shared" si="4"/>
        <v>0</v>
      </c>
      <c r="AA41" s="14">
        <f t="shared" si="5"/>
        <v>0</v>
      </c>
      <c r="AB41" s="14" t="s">
        <v>1227</v>
      </c>
      <c r="AC41" s="14"/>
      <c r="AD41" s="14"/>
      <c r="AE41" s="14"/>
      <c r="AF41" s="14"/>
      <c r="AG41" s="14"/>
      <c r="AH41" s="14"/>
      <c r="AI41" s="14"/>
      <c r="AJ41" s="14"/>
      <c r="AK41" s="14"/>
      <c r="AL41" s="14">
        <v>1</v>
      </c>
      <c r="AM41" s="14"/>
      <c r="AN41" s="14"/>
      <c r="AP41" s="14"/>
      <c r="AQ41" s="14">
        <v>1</v>
      </c>
      <c r="AR41" s="14">
        <v>1</v>
      </c>
      <c r="AS41" s="14"/>
      <c r="AT41" s="14"/>
      <c r="AU41" s="14"/>
      <c r="AV41" s="14">
        <v>1</v>
      </c>
      <c r="AW41" s="14" t="s">
        <v>1225</v>
      </c>
    </row>
    <row r="42" spans="1:49" ht="38.25" x14ac:dyDescent="0.25">
      <c r="A42" s="13" t="s">
        <v>1228</v>
      </c>
      <c r="B42" s="19">
        <v>2000</v>
      </c>
      <c r="C42" s="13" t="s">
        <v>1230</v>
      </c>
      <c r="D42" s="13" t="s">
        <v>1109</v>
      </c>
      <c r="E42" s="13" t="s">
        <v>1229</v>
      </c>
      <c r="F42" s="13" t="s">
        <v>79</v>
      </c>
      <c r="G42" s="19" t="s">
        <v>13</v>
      </c>
      <c r="H42" s="13"/>
      <c r="I42" s="13"/>
      <c r="J42" s="13"/>
      <c r="K42" s="13">
        <v>1</v>
      </c>
      <c r="L42" s="13"/>
      <c r="M42" s="13" t="s">
        <v>1232</v>
      </c>
      <c r="N42" s="14">
        <v>2</v>
      </c>
      <c r="O42" s="14">
        <f t="shared" si="10"/>
        <v>0</v>
      </c>
      <c r="P42" s="14">
        <f>IF(N42=2,1,0)</f>
        <v>1</v>
      </c>
      <c r="Q42" s="14">
        <f>IF(N42=3,1,0)</f>
        <v>0</v>
      </c>
      <c r="R42" s="14">
        <f>+IF(N42=4,1,0)</f>
        <v>0</v>
      </c>
      <c r="S42" s="14">
        <v>0</v>
      </c>
      <c r="T42" s="14">
        <v>0</v>
      </c>
      <c r="U42" s="14">
        <v>15</v>
      </c>
      <c r="V42" s="14">
        <v>1.1000000000000001</v>
      </c>
      <c r="W42" s="14">
        <f t="shared" si="1"/>
        <v>0</v>
      </c>
      <c r="X42" s="14">
        <f t="shared" si="2"/>
        <v>1</v>
      </c>
      <c r="Y42" s="14">
        <f t="shared" si="3"/>
        <v>1</v>
      </c>
      <c r="Z42" s="14">
        <f t="shared" si="4"/>
        <v>0</v>
      </c>
      <c r="AA42" s="14">
        <f t="shared" si="5"/>
        <v>0</v>
      </c>
      <c r="AB42" s="14" t="s">
        <v>1178</v>
      </c>
      <c r="AC42" s="14"/>
      <c r="AD42" s="14"/>
      <c r="AE42" s="14"/>
      <c r="AF42" s="14"/>
      <c r="AG42" s="14"/>
      <c r="AH42" s="14"/>
      <c r="AI42" s="14"/>
      <c r="AJ42" s="14"/>
      <c r="AK42" s="14"/>
      <c r="AL42" s="14">
        <v>1</v>
      </c>
      <c r="AM42" s="14"/>
      <c r="AN42" s="14"/>
      <c r="AP42" s="14"/>
      <c r="AQ42" s="14">
        <v>1</v>
      </c>
      <c r="AR42" s="14">
        <v>1</v>
      </c>
      <c r="AS42" s="14"/>
      <c r="AT42" s="14"/>
      <c r="AU42" s="14"/>
      <c r="AV42" s="14">
        <v>0</v>
      </c>
      <c r="AW42" s="14" t="s">
        <v>1231</v>
      </c>
    </row>
    <row r="43" spans="1:49" ht="51" x14ac:dyDescent="0.25">
      <c r="A43" s="13" t="s">
        <v>1233</v>
      </c>
      <c r="B43" s="19">
        <v>1999</v>
      </c>
      <c r="C43" s="13" t="s">
        <v>1235</v>
      </c>
      <c r="D43" s="13" t="s">
        <v>1109</v>
      </c>
      <c r="E43" s="13" t="s">
        <v>1234</v>
      </c>
      <c r="F43" s="13" t="s">
        <v>241</v>
      </c>
      <c r="G43" s="19" t="s">
        <v>13</v>
      </c>
      <c r="H43" s="13"/>
      <c r="I43" s="13">
        <v>1</v>
      </c>
      <c r="J43" s="13"/>
      <c r="K43" s="13"/>
      <c r="L43" s="13"/>
      <c r="M43" s="13" t="s">
        <v>1237</v>
      </c>
      <c r="N43" s="14" t="s">
        <v>1089</v>
      </c>
      <c r="O43" s="14">
        <f t="shared" si="10"/>
        <v>0</v>
      </c>
      <c r="P43" s="14">
        <v>1</v>
      </c>
      <c r="Q43" s="14">
        <v>1</v>
      </c>
      <c r="R43" s="14">
        <f>+IF(N43=4,1,0)</f>
        <v>0</v>
      </c>
      <c r="S43" s="14">
        <v>0</v>
      </c>
      <c r="T43" s="14">
        <v>1</v>
      </c>
      <c r="U43" s="14">
        <v>5</v>
      </c>
      <c r="V43" s="14">
        <v>1.1000000000000001</v>
      </c>
      <c r="W43" s="14">
        <f t="shared" si="1"/>
        <v>1</v>
      </c>
      <c r="X43" s="14">
        <f t="shared" si="2"/>
        <v>0</v>
      </c>
      <c r="Y43" s="14">
        <f t="shared" si="3"/>
        <v>1</v>
      </c>
      <c r="Z43" s="14">
        <f t="shared" si="4"/>
        <v>0</v>
      </c>
      <c r="AA43" s="14">
        <f t="shared" si="5"/>
        <v>0</v>
      </c>
      <c r="AB43" s="14" t="s">
        <v>1087</v>
      </c>
      <c r="AC43" s="14"/>
      <c r="AD43" s="14"/>
      <c r="AE43" s="14"/>
      <c r="AF43" s="14"/>
      <c r="AG43" s="14"/>
      <c r="AH43" s="14"/>
      <c r="AI43" s="14"/>
      <c r="AJ43" s="14"/>
      <c r="AK43" s="14"/>
      <c r="AL43" s="14"/>
      <c r="AM43" s="14"/>
      <c r="AN43" s="14"/>
      <c r="AP43" s="14"/>
      <c r="AQ43" s="14">
        <v>1</v>
      </c>
      <c r="AR43" s="14">
        <v>1</v>
      </c>
      <c r="AS43" s="14"/>
      <c r="AT43" s="14"/>
      <c r="AU43" s="14"/>
      <c r="AV43" s="14">
        <v>1</v>
      </c>
      <c r="AW43" s="14" t="s">
        <v>1236</v>
      </c>
    </row>
    <row r="44" spans="1:49" ht="38.25" x14ac:dyDescent="0.25">
      <c r="A44" s="13" t="s">
        <v>1238</v>
      </c>
      <c r="B44" s="19">
        <v>1998</v>
      </c>
      <c r="C44" s="13" t="s">
        <v>980</v>
      </c>
      <c r="D44" s="13" t="s">
        <v>32</v>
      </c>
      <c r="E44" s="13"/>
      <c r="F44" s="13" t="s">
        <v>273</v>
      </c>
      <c r="G44" s="19" t="s">
        <v>13</v>
      </c>
      <c r="H44" s="13"/>
      <c r="I44" s="13"/>
      <c r="J44" s="13">
        <v>1</v>
      </c>
      <c r="K44" s="13"/>
      <c r="L44" s="13"/>
      <c r="M44" s="13" t="s">
        <v>1240</v>
      </c>
      <c r="N44" s="14">
        <v>2</v>
      </c>
      <c r="O44" s="14">
        <f t="shared" si="10"/>
        <v>0</v>
      </c>
      <c r="P44" s="14">
        <f>IF(N44=2,1,0)</f>
        <v>1</v>
      </c>
      <c r="Q44" s="14">
        <f>IF(N44=3,1,0)</f>
        <v>0</v>
      </c>
      <c r="R44" s="14">
        <f>+IF(N44=4,1,0)</f>
        <v>0</v>
      </c>
      <c r="S44" s="14">
        <v>0</v>
      </c>
      <c r="T44" s="14">
        <v>0</v>
      </c>
      <c r="U44" s="14">
        <v>0</v>
      </c>
      <c r="V44" s="14">
        <v>1.1000000000000001</v>
      </c>
      <c r="W44" s="14">
        <f t="shared" si="1"/>
        <v>1</v>
      </c>
      <c r="X44" s="14">
        <f t="shared" si="2"/>
        <v>0</v>
      </c>
      <c r="Y44" s="14">
        <f t="shared" si="3"/>
        <v>1</v>
      </c>
      <c r="Z44" s="14">
        <f t="shared" si="4"/>
        <v>0</v>
      </c>
      <c r="AA44" s="14">
        <f t="shared" si="5"/>
        <v>0</v>
      </c>
      <c r="AB44" s="14" t="s">
        <v>1106</v>
      </c>
      <c r="AC44" s="14"/>
      <c r="AD44" s="14"/>
      <c r="AE44" s="14"/>
      <c r="AF44" s="14"/>
      <c r="AG44" s="14"/>
      <c r="AH44" s="14"/>
      <c r="AI44" s="14"/>
      <c r="AJ44" s="14"/>
      <c r="AK44" s="14"/>
      <c r="AL44" s="14"/>
      <c r="AM44" s="14">
        <v>1</v>
      </c>
      <c r="AN44" s="14"/>
      <c r="AP44" s="14">
        <v>1</v>
      </c>
      <c r="AQ44" s="14"/>
      <c r="AR44" s="14">
        <v>1</v>
      </c>
      <c r="AS44" s="14"/>
      <c r="AT44" s="14"/>
      <c r="AU44" s="14"/>
      <c r="AV44" s="14">
        <v>1</v>
      </c>
      <c r="AW44" s="14" t="s">
        <v>1239</v>
      </c>
    </row>
    <row r="45" spans="1:49" ht="51" x14ac:dyDescent="0.25">
      <c r="A45" s="13" t="s">
        <v>1241</v>
      </c>
      <c r="B45" s="19">
        <v>1998</v>
      </c>
      <c r="C45" s="13" t="s">
        <v>1243</v>
      </c>
      <c r="D45" s="13" t="s">
        <v>1109</v>
      </c>
      <c r="E45" s="13" t="s">
        <v>1242</v>
      </c>
      <c r="F45" s="13" t="s">
        <v>273</v>
      </c>
      <c r="G45" s="19" t="s">
        <v>13</v>
      </c>
      <c r="H45" s="13"/>
      <c r="I45" s="13"/>
      <c r="J45" s="13">
        <v>1</v>
      </c>
      <c r="K45" s="13"/>
      <c r="L45" s="13"/>
      <c r="M45" s="13" t="s">
        <v>1245</v>
      </c>
      <c r="N45" s="13" t="s">
        <v>1089</v>
      </c>
      <c r="O45" s="14">
        <f t="shared" si="10"/>
        <v>0</v>
      </c>
      <c r="P45" s="14">
        <v>1</v>
      </c>
      <c r="Q45" s="14">
        <v>1</v>
      </c>
      <c r="R45" s="14">
        <f>+IF(N45=4,1,0)</f>
        <v>0</v>
      </c>
      <c r="S45" s="14">
        <v>0</v>
      </c>
      <c r="T45" s="14">
        <v>1</v>
      </c>
      <c r="U45" s="14">
        <v>15</v>
      </c>
      <c r="V45" s="14">
        <v>1.1000000000000001</v>
      </c>
      <c r="W45" s="14">
        <f t="shared" si="1"/>
        <v>0</v>
      </c>
      <c r="X45" s="14">
        <f t="shared" si="2"/>
        <v>1</v>
      </c>
      <c r="Y45" s="14">
        <f t="shared" si="3"/>
        <v>1</v>
      </c>
      <c r="Z45" s="14">
        <f t="shared" si="4"/>
        <v>0</v>
      </c>
      <c r="AA45" s="14">
        <f t="shared" si="5"/>
        <v>0</v>
      </c>
      <c r="AB45" s="14" t="s">
        <v>1106</v>
      </c>
      <c r="AC45" s="14"/>
      <c r="AD45" s="14"/>
      <c r="AE45" s="14"/>
      <c r="AF45" s="14"/>
      <c r="AG45" s="14"/>
      <c r="AH45" s="14"/>
      <c r="AI45" s="14"/>
      <c r="AJ45" s="14"/>
      <c r="AK45" s="14"/>
      <c r="AL45" s="14"/>
      <c r="AM45" s="14">
        <v>1</v>
      </c>
      <c r="AN45" s="14"/>
      <c r="AP45" s="14"/>
      <c r="AQ45" s="14">
        <v>1</v>
      </c>
      <c r="AR45" s="14">
        <v>1</v>
      </c>
      <c r="AS45" s="14"/>
      <c r="AT45" s="14"/>
      <c r="AU45" s="14"/>
      <c r="AV45" s="14">
        <v>0</v>
      </c>
      <c r="AW45" s="14" t="s">
        <v>1244</v>
      </c>
    </row>
    <row r="46" spans="1:49" ht="38.25" x14ac:dyDescent="0.25">
      <c r="A46" s="13" t="s">
        <v>1246</v>
      </c>
      <c r="B46" s="19">
        <v>1998</v>
      </c>
      <c r="C46" s="13" t="s">
        <v>1248</v>
      </c>
      <c r="D46" s="13" t="s">
        <v>1109</v>
      </c>
      <c r="E46" s="13" t="s">
        <v>1247</v>
      </c>
      <c r="F46" s="13" t="s">
        <v>273</v>
      </c>
      <c r="G46" s="19" t="s">
        <v>13</v>
      </c>
      <c r="H46" s="13"/>
      <c r="I46" s="13"/>
      <c r="J46" s="13">
        <v>1</v>
      </c>
      <c r="K46" s="13"/>
      <c r="L46" s="13"/>
      <c r="M46" s="13" t="s">
        <v>1250</v>
      </c>
      <c r="N46" s="14" t="s">
        <v>1089</v>
      </c>
      <c r="O46" s="14">
        <f t="shared" si="10"/>
        <v>0</v>
      </c>
      <c r="P46" s="14">
        <v>1</v>
      </c>
      <c r="Q46" s="14">
        <v>1</v>
      </c>
      <c r="R46" s="14">
        <f>+IF(N46=4,1,0)</f>
        <v>0</v>
      </c>
      <c r="S46" s="14">
        <v>0</v>
      </c>
      <c r="T46" s="14">
        <v>1</v>
      </c>
      <c r="U46" s="14" t="s">
        <v>1251</v>
      </c>
      <c r="V46" s="14">
        <v>1.1000000000000001</v>
      </c>
      <c r="W46" s="14">
        <f t="shared" si="1"/>
        <v>0</v>
      </c>
      <c r="X46" s="14">
        <f t="shared" si="2"/>
        <v>1</v>
      </c>
      <c r="Y46" s="14">
        <f t="shared" si="3"/>
        <v>1</v>
      </c>
      <c r="Z46" s="14">
        <f t="shared" si="4"/>
        <v>0</v>
      </c>
      <c r="AA46" s="14">
        <f t="shared" si="5"/>
        <v>0</v>
      </c>
      <c r="AB46" s="14" t="s">
        <v>1106</v>
      </c>
      <c r="AC46" s="14"/>
      <c r="AD46" s="14"/>
      <c r="AE46" s="14"/>
      <c r="AF46" s="14"/>
      <c r="AG46" s="14"/>
      <c r="AH46" s="14"/>
      <c r="AI46" s="14"/>
      <c r="AJ46" s="14"/>
      <c r="AK46" s="14"/>
      <c r="AL46" s="14"/>
      <c r="AM46" s="14">
        <v>1</v>
      </c>
      <c r="AN46" s="14"/>
      <c r="AP46" s="14"/>
      <c r="AQ46" s="14">
        <v>1</v>
      </c>
      <c r="AR46" s="14">
        <v>1</v>
      </c>
      <c r="AS46" s="14"/>
      <c r="AT46" s="14"/>
      <c r="AU46" s="14"/>
      <c r="AV46" s="14">
        <v>0</v>
      </c>
      <c r="AW46" s="14" t="s">
        <v>1249</v>
      </c>
    </row>
    <row r="47" spans="1:49" ht="38.25" x14ac:dyDescent="0.25">
      <c r="A47" s="13" t="s">
        <v>1252</v>
      </c>
      <c r="B47" s="19">
        <v>1998</v>
      </c>
      <c r="C47" s="13" t="s">
        <v>1255</v>
      </c>
      <c r="D47" s="13" t="s">
        <v>1253</v>
      </c>
      <c r="E47" s="13" t="s">
        <v>1254</v>
      </c>
      <c r="F47" s="13" t="s">
        <v>1094</v>
      </c>
      <c r="G47" s="19" t="s">
        <v>13</v>
      </c>
      <c r="H47" s="13"/>
      <c r="I47" s="13"/>
      <c r="J47" s="13"/>
      <c r="K47" s="13">
        <v>1</v>
      </c>
      <c r="L47" s="13"/>
      <c r="M47" s="13" t="s">
        <v>1257</v>
      </c>
      <c r="N47" s="14">
        <v>4</v>
      </c>
      <c r="O47" s="14">
        <f t="shared" si="10"/>
        <v>0</v>
      </c>
      <c r="P47" s="14">
        <f>IF(N47=2,1,0)</f>
        <v>0</v>
      </c>
      <c r="Q47" s="14">
        <f>IF(N47=3,1,0)</f>
        <v>0</v>
      </c>
      <c r="R47" s="14">
        <v>0</v>
      </c>
      <c r="S47" s="14">
        <v>0</v>
      </c>
      <c r="T47" s="14">
        <v>0</v>
      </c>
      <c r="U47" s="14">
        <v>0</v>
      </c>
      <c r="V47" s="14">
        <v>1.1000000000000001</v>
      </c>
      <c r="W47" s="14">
        <f t="shared" si="1"/>
        <v>1</v>
      </c>
      <c r="X47" s="14">
        <f t="shared" si="2"/>
        <v>0</v>
      </c>
      <c r="Y47" s="14">
        <f t="shared" si="3"/>
        <v>1</v>
      </c>
      <c r="Z47" s="14">
        <f t="shared" si="4"/>
        <v>0</v>
      </c>
      <c r="AA47" s="14">
        <f t="shared" si="5"/>
        <v>0</v>
      </c>
      <c r="AB47" s="14" t="s">
        <v>1087</v>
      </c>
      <c r="AC47" s="14"/>
      <c r="AD47" s="14"/>
      <c r="AE47" s="14"/>
      <c r="AF47" s="14"/>
      <c r="AG47" s="14"/>
      <c r="AH47" s="14">
        <v>1</v>
      </c>
      <c r="AI47" s="14"/>
      <c r="AJ47" s="14"/>
      <c r="AK47" s="14"/>
      <c r="AL47" s="14"/>
      <c r="AM47" s="14"/>
      <c r="AN47" s="14"/>
      <c r="AP47" s="14">
        <v>1</v>
      </c>
      <c r="AQ47" s="14"/>
      <c r="AR47" s="14">
        <v>1</v>
      </c>
      <c r="AS47" s="14"/>
      <c r="AT47" s="14"/>
      <c r="AU47" s="14"/>
      <c r="AV47" s="14">
        <v>0</v>
      </c>
      <c r="AW47" s="14" t="s">
        <v>1256</v>
      </c>
    </row>
    <row r="48" spans="1:49" ht="38.25" x14ac:dyDescent="0.25">
      <c r="A48" s="13" t="s">
        <v>1258</v>
      </c>
      <c r="B48" s="19">
        <v>2013</v>
      </c>
      <c r="C48" s="13" t="s">
        <v>1260</v>
      </c>
      <c r="D48" s="13" t="s">
        <v>1253</v>
      </c>
      <c r="E48" s="13" t="s">
        <v>1259</v>
      </c>
      <c r="F48" s="13" t="s">
        <v>302</v>
      </c>
      <c r="G48" s="19" t="s">
        <v>13</v>
      </c>
      <c r="H48" s="14">
        <v>0</v>
      </c>
      <c r="I48" s="14">
        <v>0</v>
      </c>
      <c r="J48" s="14">
        <v>1</v>
      </c>
      <c r="K48" s="14">
        <v>0</v>
      </c>
      <c r="L48" s="14">
        <v>0</v>
      </c>
      <c r="M48" s="13" t="s">
        <v>1262</v>
      </c>
      <c r="N48" s="14">
        <v>4</v>
      </c>
      <c r="O48" s="14">
        <f t="shared" si="10"/>
        <v>0</v>
      </c>
      <c r="P48" s="14">
        <v>0</v>
      </c>
      <c r="Q48" s="14">
        <v>0</v>
      </c>
      <c r="R48" s="14">
        <f>+IF(N48=4,1,0)</f>
        <v>1</v>
      </c>
      <c r="S48" s="14">
        <v>0</v>
      </c>
      <c r="T48" s="14">
        <v>0</v>
      </c>
      <c r="U48" s="14">
        <v>1</v>
      </c>
      <c r="V48" s="14">
        <v>2</v>
      </c>
      <c r="W48" s="14" t="s">
        <v>1054</v>
      </c>
      <c r="X48" s="14" t="s">
        <v>1263</v>
      </c>
      <c r="Y48" s="14" t="s">
        <v>1263</v>
      </c>
      <c r="Z48" s="14"/>
      <c r="AA48" s="14" t="s">
        <v>1036</v>
      </c>
      <c r="AB48" s="14" t="s">
        <v>1054</v>
      </c>
      <c r="AC48" s="14"/>
      <c r="AD48" s="14"/>
      <c r="AE48" s="14">
        <v>1</v>
      </c>
      <c r="AF48" s="14"/>
      <c r="AG48" s="14"/>
      <c r="AH48" s="14"/>
      <c r="AI48" s="14"/>
      <c r="AJ48" s="14"/>
      <c r="AK48" s="14"/>
      <c r="AL48" s="14"/>
      <c r="AM48" s="14"/>
      <c r="AN48" s="14"/>
      <c r="AO48" s="15"/>
      <c r="AP48" s="14">
        <v>0</v>
      </c>
      <c r="AQ48" s="13">
        <v>0</v>
      </c>
      <c r="AR48" s="14" t="s">
        <v>1264</v>
      </c>
      <c r="AS48" s="14" t="s">
        <v>1265</v>
      </c>
      <c r="AT48" s="14"/>
      <c r="AU48" s="14"/>
      <c r="AV48" s="14"/>
      <c r="AW48" s="14" t="s">
        <v>1261</v>
      </c>
    </row>
    <row r="49" spans="1:49" x14ac:dyDescent="0.25">
      <c r="A49" s="14"/>
      <c r="B49" s="20"/>
      <c r="C49" s="14"/>
      <c r="D49" s="14"/>
      <c r="E49" s="14"/>
      <c r="F49" s="14"/>
      <c r="G49" s="20"/>
      <c r="H49" s="14"/>
      <c r="I49" s="14"/>
      <c r="J49" s="14"/>
      <c r="K49" s="14"/>
      <c r="L49" s="14"/>
      <c r="M49" s="14"/>
      <c r="N49" s="14"/>
      <c r="O49" s="14">
        <f>SUBTOTAL(9,O9:O48)</f>
        <v>4</v>
      </c>
      <c r="P49" s="14">
        <f>SUBTOTAL(9,P9:P48)</f>
        <v>23</v>
      </c>
      <c r="Q49" s="14">
        <f t="shared" ref="Q49:T49" si="11">SUBTOTAL(9,Q9:Q48)</f>
        <v>22</v>
      </c>
      <c r="R49" s="14">
        <f t="shared" si="11"/>
        <v>3</v>
      </c>
      <c r="S49" s="14">
        <f t="shared" si="11"/>
        <v>2</v>
      </c>
      <c r="T49" s="14">
        <f t="shared" si="11"/>
        <v>16</v>
      </c>
      <c r="U49" s="14"/>
      <c r="V49" s="14"/>
      <c r="W49" s="14"/>
      <c r="X49" s="14"/>
      <c r="Y49" s="14"/>
      <c r="Z49" s="14"/>
      <c r="AA49" s="14"/>
      <c r="AB49" s="14"/>
      <c r="AC49" s="14">
        <f>SUM(AC9:AC48)</f>
        <v>1</v>
      </c>
      <c r="AD49" s="14">
        <f t="shared" ref="AD49:AN49" si="12">SUM(AD9:AD48)</f>
        <v>2</v>
      </c>
      <c r="AE49" s="14">
        <f>SUM(AE9:AE48)</f>
        <v>4</v>
      </c>
      <c r="AF49" s="14">
        <f t="shared" si="12"/>
        <v>3</v>
      </c>
      <c r="AG49" s="14">
        <f t="shared" si="12"/>
        <v>1</v>
      </c>
      <c r="AH49" s="14">
        <f t="shared" si="12"/>
        <v>5</v>
      </c>
      <c r="AI49" s="14">
        <f t="shared" si="12"/>
        <v>1</v>
      </c>
      <c r="AJ49" s="14">
        <f t="shared" si="12"/>
        <v>1</v>
      </c>
      <c r="AK49" s="14">
        <f t="shared" si="12"/>
        <v>1</v>
      </c>
      <c r="AL49" s="14">
        <f t="shared" si="12"/>
        <v>7</v>
      </c>
      <c r="AM49" s="14">
        <f t="shared" si="12"/>
        <v>7</v>
      </c>
      <c r="AN49" s="14">
        <f t="shared" si="12"/>
        <v>2</v>
      </c>
      <c r="AO49" s="14">
        <f>SUM(AO9:AO48)</f>
        <v>2</v>
      </c>
      <c r="AP49" s="14"/>
      <c r="AQ49" s="14"/>
      <c r="AR49" s="14"/>
      <c r="AS49" s="14"/>
      <c r="AT49" s="14"/>
      <c r="AU49" s="14"/>
      <c r="AV49" s="14"/>
      <c r="AW49" s="14"/>
    </row>
  </sheetData>
  <mergeCells count="6">
    <mergeCell ref="AN7:AO7"/>
    <mergeCell ref="AC7:AD7"/>
    <mergeCell ref="AE7:AF7"/>
    <mergeCell ref="AH7:AI7"/>
    <mergeCell ref="AJ7:AK7"/>
    <mergeCell ref="AL7:AM7"/>
  </mergeCells>
  <conditionalFormatting sqref="AC9:AO47">
    <cfRule type="dataBar" priority="2">
      <dataBar>
        <cfvo type="min"/>
        <cfvo type="max"/>
        <color rgb="FFFF555A"/>
      </dataBar>
      <extLst>
        <ext xmlns:x14="http://schemas.microsoft.com/office/spreadsheetml/2009/9/main" uri="{B025F937-C7B1-47D3-B67F-A62EFF666E3E}">
          <x14:id>{8B1F927A-E22C-47D3-85AF-CD800E0D08D9}</x14:id>
        </ext>
      </extLst>
    </cfRule>
  </conditionalFormatting>
  <conditionalFormatting sqref="AC48:AO48">
    <cfRule type="dataBar" priority="1">
      <dataBar>
        <cfvo type="min"/>
        <cfvo type="max"/>
        <color rgb="FFFF555A"/>
      </dataBar>
      <extLst>
        <ext xmlns:x14="http://schemas.microsoft.com/office/spreadsheetml/2009/9/main" uri="{B025F937-C7B1-47D3-B67F-A62EFF666E3E}">
          <x14:id>{A4B7C915-31EA-4A54-8876-D5A430C6BD54}</x14:id>
        </ext>
      </extLst>
    </cfRule>
  </conditionalFormatting>
  <hyperlinks>
    <hyperlink ref="A4" r:id="rId1"/>
  </hyperlinks>
  <pageMargins left="0.7" right="0.7" top="0.75" bottom="0.75" header="0.3" footer="0.3"/>
  <legacyDrawing r:id="rId2"/>
  <extLst>
    <ext xmlns:x14="http://schemas.microsoft.com/office/spreadsheetml/2009/9/main" uri="{78C0D931-6437-407d-A8EE-F0AAD7539E65}">
      <x14:conditionalFormattings>
        <x14:conditionalFormatting xmlns:xm="http://schemas.microsoft.com/office/excel/2006/main">
          <x14:cfRule type="dataBar" id="{8B1F927A-E22C-47D3-85AF-CD800E0D08D9}">
            <x14:dataBar minLength="0" maxLength="100" border="1" negativeBarBorderColorSameAsPositive="0">
              <x14:cfvo type="autoMin"/>
              <x14:cfvo type="autoMax"/>
              <x14:borderColor rgb="FFFF555A"/>
              <x14:negativeFillColor rgb="FFFF0000"/>
              <x14:negativeBorderColor rgb="FFFF0000"/>
              <x14:axisColor rgb="FF000000"/>
            </x14:dataBar>
          </x14:cfRule>
          <xm:sqref>AC9:AO47</xm:sqref>
        </x14:conditionalFormatting>
        <x14:conditionalFormatting xmlns:xm="http://schemas.microsoft.com/office/excel/2006/main">
          <x14:cfRule type="dataBar" id="{A4B7C915-31EA-4A54-8876-D5A430C6BD54}">
            <x14:dataBar minLength="0" maxLength="100" border="1" negativeBarBorderColorSameAsPositive="0">
              <x14:cfvo type="autoMin"/>
              <x14:cfvo type="autoMax"/>
              <x14:borderColor rgb="FFFF555A"/>
              <x14:negativeFillColor rgb="FFFF0000"/>
              <x14:negativeBorderColor rgb="FFFF0000"/>
              <x14:axisColor rgb="FF000000"/>
            </x14:dataBar>
          </x14:cfRule>
          <xm:sqref>AC48:AO48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47"/>
  <sheetViews>
    <sheetView workbookViewId="0">
      <selection activeCell="A19" sqref="A19"/>
    </sheetView>
  </sheetViews>
  <sheetFormatPr defaultRowHeight="12.75" x14ac:dyDescent="0.2"/>
  <cols>
    <col min="1" max="1" width="46.7109375" style="3" customWidth="1"/>
    <col min="2" max="2" width="9.5703125" style="4" bestFit="1" customWidth="1"/>
    <col min="3" max="3" width="63.140625" style="3" customWidth="1"/>
    <col min="4" max="4" width="39.7109375" style="3" customWidth="1"/>
    <col min="5" max="5" width="41.42578125" style="3" customWidth="1"/>
    <col min="6" max="6" width="12.7109375" style="3" customWidth="1"/>
    <col min="7" max="7" width="9.140625" style="4"/>
    <col min="8" max="8" width="14.28515625" style="4" customWidth="1"/>
    <col min="9" max="9" width="25.42578125" style="4" customWidth="1"/>
    <col min="10" max="10" width="11.42578125" style="4" customWidth="1"/>
    <col min="11" max="11" width="255.5703125" style="9" customWidth="1"/>
    <col min="12" max="16384" width="9.140625" style="3"/>
  </cols>
  <sheetData>
    <row r="1" spans="1:11" ht="15.75" x14ac:dyDescent="0.25">
      <c r="A1" s="25" t="s">
        <v>1271</v>
      </c>
    </row>
    <row r="2" spans="1:11" ht="15.75" x14ac:dyDescent="0.25">
      <c r="A2" s="25"/>
    </row>
    <row r="3" spans="1:11" x14ac:dyDescent="0.2">
      <c r="A3" s="3" t="s">
        <v>1274</v>
      </c>
      <c r="F3" s="4"/>
      <c r="G3" s="3"/>
      <c r="H3" s="3"/>
      <c r="I3" s="3"/>
      <c r="J3" s="3"/>
      <c r="K3" s="3"/>
    </row>
    <row r="4" spans="1:11" x14ac:dyDescent="0.2">
      <c r="A4" s="31" t="s">
        <v>1275</v>
      </c>
      <c r="F4" s="4"/>
      <c r="G4" s="3"/>
      <c r="H4" s="3"/>
      <c r="I4" s="3"/>
      <c r="J4" s="3"/>
      <c r="K4" s="3"/>
    </row>
    <row r="5" spans="1:11" x14ac:dyDescent="0.2">
      <c r="A5" s="3" t="s">
        <v>1276</v>
      </c>
    </row>
    <row r="7" spans="1:11" s="7" customFormat="1" ht="55.5" customHeight="1" x14ac:dyDescent="0.25">
      <c r="A7" s="1" t="s">
        <v>0</v>
      </c>
      <c r="B7" s="1" t="s">
        <v>641</v>
      </c>
      <c r="C7" s="1" t="s">
        <v>2</v>
      </c>
      <c r="D7" s="1" t="s">
        <v>1267</v>
      </c>
      <c r="E7" s="1" t="s">
        <v>1</v>
      </c>
      <c r="F7" s="1" t="s">
        <v>1269</v>
      </c>
      <c r="G7" s="1" t="s">
        <v>4</v>
      </c>
      <c r="H7" s="1" t="s">
        <v>5</v>
      </c>
      <c r="I7" s="1" t="s">
        <v>639</v>
      </c>
      <c r="J7" s="1" t="s">
        <v>6</v>
      </c>
      <c r="K7" s="10" t="s">
        <v>3</v>
      </c>
    </row>
    <row r="8" spans="1:11" ht="38.25" x14ac:dyDescent="0.2">
      <c r="A8" s="5" t="s">
        <v>7</v>
      </c>
      <c r="B8" s="6">
        <v>2015</v>
      </c>
      <c r="C8" s="5" t="s">
        <v>10</v>
      </c>
      <c r="D8" s="5" t="s">
        <v>8</v>
      </c>
      <c r="E8" s="5" t="s">
        <v>9</v>
      </c>
      <c r="F8" s="5" t="s">
        <v>12</v>
      </c>
      <c r="G8" s="6" t="s">
        <v>13</v>
      </c>
      <c r="H8" s="6">
        <v>5</v>
      </c>
      <c r="I8" s="6" t="s">
        <v>14</v>
      </c>
      <c r="J8" s="6">
        <v>1.2</v>
      </c>
      <c r="K8" s="11" t="s">
        <v>11</v>
      </c>
    </row>
    <row r="9" spans="1:11" ht="25.5" x14ac:dyDescent="0.2">
      <c r="A9" s="5" t="s">
        <v>15</v>
      </c>
      <c r="B9" s="6">
        <v>2012</v>
      </c>
      <c r="C9" s="5" t="s">
        <v>18</v>
      </c>
      <c r="D9" s="5" t="s">
        <v>16</v>
      </c>
      <c r="E9" s="5" t="s">
        <v>17</v>
      </c>
      <c r="F9" s="5" t="s">
        <v>12</v>
      </c>
      <c r="G9" s="6" t="s">
        <v>13</v>
      </c>
      <c r="H9" s="6">
        <v>5</v>
      </c>
      <c r="I9" s="6" t="s">
        <v>20</v>
      </c>
      <c r="J9" s="6">
        <v>1.2</v>
      </c>
      <c r="K9" s="11" t="s">
        <v>19</v>
      </c>
    </row>
    <row r="10" spans="1:11" ht="38.25" x14ac:dyDescent="0.2">
      <c r="A10" s="5" t="s">
        <v>21</v>
      </c>
      <c r="B10" s="6">
        <v>2012</v>
      </c>
      <c r="C10" s="5" t="s">
        <v>24</v>
      </c>
      <c r="D10" s="5" t="s">
        <v>22</v>
      </c>
      <c r="E10" s="5" t="s">
        <v>23</v>
      </c>
      <c r="F10" s="5" t="s">
        <v>12</v>
      </c>
      <c r="G10" s="6" t="s">
        <v>13</v>
      </c>
      <c r="H10" s="6">
        <v>2</v>
      </c>
      <c r="I10" s="6"/>
      <c r="J10" s="6">
        <v>1.2</v>
      </c>
      <c r="K10" s="11" t="s">
        <v>25</v>
      </c>
    </row>
    <row r="11" spans="1:11" ht="25.5" x14ac:dyDescent="0.2">
      <c r="A11" s="5" t="s">
        <v>26</v>
      </c>
      <c r="B11" s="6">
        <v>2012</v>
      </c>
      <c r="C11" s="5" t="s">
        <v>29</v>
      </c>
      <c r="D11" s="5" t="s">
        <v>27</v>
      </c>
      <c r="E11" s="5" t="s">
        <v>28</v>
      </c>
      <c r="F11" s="5" t="s">
        <v>12</v>
      </c>
      <c r="G11" s="6" t="s">
        <v>13</v>
      </c>
      <c r="H11" s="6">
        <v>5</v>
      </c>
      <c r="I11" s="6" t="s">
        <v>20</v>
      </c>
      <c r="J11" s="6">
        <v>1.1000000000000001</v>
      </c>
      <c r="K11" s="11" t="s">
        <v>30</v>
      </c>
    </row>
    <row r="12" spans="1:11" ht="25.5" x14ac:dyDescent="0.2">
      <c r="A12" s="5" t="s">
        <v>31</v>
      </c>
      <c r="B12" s="6">
        <v>2010</v>
      </c>
      <c r="C12" s="5" t="s">
        <v>34</v>
      </c>
      <c r="D12" s="5" t="s">
        <v>32</v>
      </c>
      <c r="E12" s="5" t="s">
        <v>33</v>
      </c>
      <c r="F12" s="5" t="s">
        <v>12</v>
      </c>
      <c r="G12" s="6" t="s">
        <v>13</v>
      </c>
      <c r="H12" s="6">
        <v>2</v>
      </c>
      <c r="I12" s="6"/>
      <c r="J12" s="6">
        <v>1.2</v>
      </c>
      <c r="K12" s="11" t="s">
        <v>35</v>
      </c>
    </row>
    <row r="13" spans="1:11" ht="25.5" x14ac:dyDescent="0.2">
      <c r="A13" s="5" t="s">
        <v>36</v>
      </c>
      <c r="B13" s="6">
        <v>2015</v>
      </c>
      <c r="C13" s="5" t="s">
        <v>39</v>
      </c>
      <c r="D13" s="5" t="s">
        <v>37</v>
      </c>
      <c r="E13" s="5" t="s">
        <v>38</v>
      </c>
      <c r="F13" s="5" t="s">
        <v>41</v>
      </c>
      <c r="G13" s="6" t="s">
        <v>13</v>
      </c>
      <c r="H13" s="6">
        <v>3</v>
      </c>
      <c r="I13" s="6"/>
      <c r="J13" s="6">
        <v>2</v>
      </c>
      <c r="K13" s="11" t="s">
        <v>40</v>
      </c>
    </row>
    <row r="14" spans="1:11" ht="25.5" x14ac:dyDescent="0.2">
      <c r="A14" s="5" t="s">
        <v>42</v>
      </c>
      <c r="B14" s="6">
        <v>2014</v>
      </c>
      <c r="C14" s="5" t="s">
        <v>45</v>
      </c>
      <c r="D14" s="5" t="s">
        <v>43</v>
      </c>
      <c r="E14" s="5" t="s">
        <v>44</v>
      </c>
      <c r="F14" s="5" t="s">
        <v>41</v>
      </c>
      <c r="G14" s="6" t="s">
        <v>13</v>
      </c>
      <c r="H14" s="6">
        <v>3</v>
      </c>
      <c r="I14" s="6"/>
      <c r="J14" s="6">
        <v>2</v>
      </c>
      <c r="K14" s="11" t="s">
        <v>46</v>
      </c>
    </row>
    <row r="15" spans="1:11" ht="38.25" x14ac:dyDescent="0.2">
      <c r="A15" s="5" t="s">
        <v>47</v>
      </c>
      <c r="B15" s="6">
        <v>2013</v>
      </c>
      <c r="C15" s="5" t="s">
        <v>50</v>
      </c>
      <c r="D15" s="5" t="s">
        <v>48</v>
      </c>
      <c r="E15" s="5" t="s">
        <v>49</v>
      </c>
      <c r="F15" s="5" t="s">
        <v>41</v>
      </c>
      <c r="G15" s="6" t="s">
        <v>13</v>
      </c>
      <c r="H15" s="6">
        <v>5</v>
      </c>
      <c r="I15" s="6" t="s">
        <v>52</v>
      </c>
      <c r="J15" s="6">
        <v>1.1000000000000001</v>
      </c>
      <c r="K15" s="11" t="s">
        <v>51</v>
      </c>
    </row>
    <row r="16" spans="1:11" ht="38.25" x14ac:dyDescent="0.2">
      <c r="A16" s="5" t="s">
        <v>53</v>
      </c>
      <c r="B16" s="6">
        <v>2013</v>
      </c>
      <c r="C16" s="5" t="s">
        <v>56</v>
      </c>
      <c r="D16" s="5" t="s">
        <v>54</v>
      </c>
      <c r="E16" s="5" t="s">
        <v>55</v>
      </c>
      <c r="F16" s="5" t="s">
        <v>58</v>
      </c>
      <c r="G16" s="6" t="s">
        <v>13</v>
      </c>
      <c r="H16" s="6">
        <v>2</v>
      </c>
      <c r="I16" s="6"/>
      <c r="J16" s="6">
        <v>1.1000000000000001</v>
      </c>
      <c r="K16" s="11" t="s">
        <v>57</v>
      </c>
    </row>
    <row r="17" spans="1:11" ht="38.25" x14ac:dyDescent="0.2">
      <c r="A17" s="5" t="s">
        <v>59</v>
      </c>
      <c r="B17" s="6">
        <v>2010</v>
      </c>
      <c r="C17" s="5" t="s">
        <v>61</v>
      </c>
      <c r="D17" s="5" t="s">
        <v>37</v>
      </c>
      <c r="E17" s="5" t="s">
        <v>60</v>
      </c>
      <c r="F17" s="5" t="s">
        <v>58</v>
      </c>
      <c r="G17" s="6" t="s">
        <v>13</v>
      </c>
      <c r="H17" s="6">
        <v>3</v>
      </c>
      <c r="I17" s="6"/>
      <c r="J17" s="6">
        <v>1.1000000000000001</v>
      </c>
      <c r="K17" s="11" t="s">
        <v>62</v>
      </c>
    </row>
    <row r="18" spans="1:11" ht="25.5" x14ac:dyDescent="0.2">
      <c r="A18" s="5" t="s">
        <v>63</v>
      </c>
      <c r="B18" s="6">
        <v>2009</v>
      </c>
      <c r="C18" s="5" t="s">
        <v>65</v>
      </c>
      <c r="D18" s="5" t="s">
        <v>8</v>
      </c>
      <c r="E18" s="5" t="s">
        <v>64</v>
      </c>
      <c r="F18" s="5" t="s">
        <v>58</v>
      </c>
      <c r="G18" s="6" t="s">
        <v>13</v>
      </c>
      <c r="H18" s="6">
        <v>3</v>
      </c>
      <c r="I18" s="6"/>
      <c r="J18" s="6">
        <v>1.2</v>
      </c>
      <c r="K18" s="11" t="s">
        <v>66</v>
      </c>
    </row>
    <row r="19" spans="1:11" ht="25.5" x14ac:dyDescent="0.2">
      <c r="A19" s="5" t="s">
        <v>67</v>
      </c>
      <c r="B19" s="6">
        <v>2009</v>
      </c>
      <c r="C19" s="5" t="s">
        <v>68</v>
      </c>
      <c r="D19" s="5" t="s">
        <v>54</v>
      </c>
      <c r="E19" s="5" t="s">
        <v>64</v>
      </c>
      <c r="F19" s="5" t="s">
        <v>58</v>
      </c>
      <c r="G19" s="6" t="s">
        <v>13</v>
      </c>
      <c r="H19" s="6">
        <v>3</v>
      </c>
      <c r="I19" s="6"/>
      <c r="J19" s="6">
        <v>1.2</v>
      </c>
      <c r="K19" s="11" t="s">
        <v>69</v>
      </c>
    </row>
    <row r="20" spans="1:11" ht="38.25" x14ac:dyDescent="0.2">
      <c r="A20" s="5" t="s">
        <v>70</v>
      </c>
      <c r="B20" s="6">
        <v>2010</v>
      </c>
      <c r="C20" s="5" t="s">
        <v>72</v>
      </c>
      <c r="D20" s="5" t="s">
        <v>32</v>
      </c>
      <c r="E20" s="5" t="s">
        <v>71</v>
      </c>
      <c r="F20" s="5" t="s">
        <v>74</v>
      </c>
      <c r="G20" s="6" t="s">
        <v>13</v>
      </c>
      <c r="H20" s="6">
        <v>3</v>
      </c>
      <c r="I20" s="6"/>
      <c r="J20" s="6">
        <v>2</v>
      </c>
      <c r="K20" s="11" t="s">
        <v>73</v>
      </c>
    </row>
    <row r="21" spans="1:11" ht="38.25" x14ac:dyDescent="0.2">
      <c r="A21" s="5" t="s">
        <v>75</v>
      </c>
      <c r="B21" s="6">
        <v>2015</v>
      </c>
      <c r="C21" s="5" t="s">
        <v>77</v>
      </c>
      <c r="D21" s="5" t="s">
        <v>76</v>
      </c>
      <c r="E21" s="5"/>
      <c r="F21" s="5" t="s">
        <v>79</v>
      </c>
      <c r="G21" s="6" t="s">
        <v>13</v>
      </c>
      <c r="H21" s="6">
        <v>5</v>
      </c>
      <c r="I21" s="6" t="s">
        <v>14</v>
      </c>
      <c r="J21" s="6">
        <v>1.2</v>
      </c>
      <c r="K21" s="11" t="s">
        <v>78</v>
      </c>
    </row>
    <row r="22" spans="1:11" ht="38.25" x14ac:dyDescent="0.2">
      <c r="A22" s="5" t="s">
        <v>80</v>
      </c>
      <c r="B22" s="6">
        <v>2014</v>
      </c>
      <c r="C22" s="5" t="s">
        <v>82</v>
      </c>
      <c r="D22" s="5" t="s">
        <v>48</v>
      </c>
      <c r="E22" s="5" t="s">
        <v>81</v>
      </c>
      <c r="F22" s="5" t="s">
        <v>79</v>
      </c>
      <c r="G22" s="6" t="s">
        <v>13</v>
      </c>
      <c r="H22" s="6">
        <v>4</v>
      </c>
      <c r="I22" s="6" t="s">
        <v>84</v>
      </c>
      <c r="J22" s="6">
        <v>1.2</v>
      </c>
      <c r="K22" s="11" t="s">
        <v>83</v>
      </c>
    </row>
    <row r="23" spans="1:11" ht="25.5" x14ac:dyDescent="0.2">
      <c r="A23" s="5" t="s">
        <v>85</v>
      </c>
      <c r="B23" s="6">
        <v>2014</v>
      </c>
      <c r="C23" s="5" t="s">
        <v>87</v>
      </c>
      <c r="D23" s="5" t="s">
        <v>22</v>
      </c>
      <c r="E23" s="5" t="s">
        <v>86</v>
      </c>
      <c r="F23" s="5" t="s">
        <v>79</v>
      </c>
      <c r="G23" s="6" t="s">
        <v>13</v>
      </c>
      <c r="H23" s="6">
        <v>3</v>
      </c>
      <c r="I23" s="6"/>
      <c r="J23" s="6">
        <v>1.1000000000000001</v>
      </c>
      <c r="K23" s="11" t="s">
        <v>88</v>
      </c>
    </row>
    <row r="24" spans="1:11" ht="25.5" x14ac:dyDescent="0.2">
      <c r="A24" s="5" t="s">
        <v>89</v>
      </c>
      <c r="B24" s="6">
        <v>2012</v>
      </c>
      <c r="C24" s="5" t="s">
        <v>91</v>
      </c>
      <c r="D24" s="5" t="s">
        <v>37</v>
      </c>
      <c r="E24" s="5" t="s">
        <v>90</v>
      </c>
      <c r="F24" s="5" t="s">
        <v>79</v>
      </c>
      <c r="G24" s="6" t="s">
        <v>13</v>
      </c>
      <c r="H24" s="6">
        <v>3</v>
      </c>
      <c r="I24" s="6"/>
      <c r="J24" s="6">
        <v>1.2</v>
      </c>
      <c r="K24" s="11" t="s">
        <v>92</v>
      </c>
    </row>
    <row r="25" spans="1:11" ht="25.5" x14ac:dyDescent="0.2">
      <c r="A25" s="5" t="s">
        <v>93</v>
      </c>
      <c r="B25" s="6">
        <v>2012</v>
      </c>
      <c r="C25" s="5" t="s">
        <v>96</v>
      </c>
      <c r="D25" s="5" t="s">
        <v>94</v>
      </c>
      <c r="E25" s="5" t="s">
        <v>95</v>
      </c>
      <c r="F25" s="5" t="s">
        <v>79</v>
      </c>
      <c r="G25" s="6" t="s">
        <v>13</v>
      </c>
      <c r="H25" s="6">
        <v>5</v>
      </c>
      <c r="I25" s="6" t="s">
        <v>14</v>
      </c>
      <c r="J25" s="6">
        <v>1.1000000000000001</v>
      </c>
      <c r="K25" s="11" t="s">
        <v>97</v>
      </c>
    </row>
    <row r="26" spans="1:11" ht="25.5" x14ac:dyDescent="0.2">
      <c r="A26" s="5" t="s">
        <v>98</v>
      </c>
      <c r="B26" s="6">
        <v>2010</v>
      </c>
      <c r="C26" s="5" t="s">
        <v>100</v>
      </c>
      <c r="D26" s="5" t="s">
        <v>48</v>
      </c>
      <c r="E26" s="5" t="s">
        <v>99</v>
      </c>
      <c r="F26" s="5" t="s">
        <v>79</v>
      </c>
      <c r="G26" s="6" t="s">
        <v>13</v>
      </c>
      <c r="H26" s="6">
        <v>5</v>
      </c>
      <c r="I26" s="6" t="s">
        <v>102</v>
      </c>
      <c r="J26" s="6">
        <v>1.1000000000000001</v>
      </c>
      <c r="K26" s="11" t="s">
        <v>101</v>
      </c>
    </row>
    <row r="27" spans="1:11" ht="25.5" x14ac:dyDescent="0.2">
      <c r="A27" s="5" t="s">
        <v>103</v>
      </c>
      <c r="B27" s="6">
        <v>2005</v>
      </c>
      <c r="C27" s="5" t="s">
        <v>105</v>
      </c>
      <c r="D27" s="5" t="s">
        <v>27</v>
      </c>
      <c r="E27" s="5" t="s">
        <v>104</v>
      </c>
      <c r="F27" s="5" t="s">
        <v>79</v>
      </c>
      <c r="G27" s="6" t="s">
        <v>13</v>
      </c>
      <c r="H27" s="6">
        <v>5</v>
      </c>
      <c r="I27" s="6" t="s">
        <v>20</v>
      </c>
      <c r="J27" s="6">
        <v>1.1000000000000001</v>
      </c>
      <c r="K27" s="11" t="s">
        <v>106</v>
      </c>
    </row>
    <row r="28" spans="1:11" ht="38.25" x14ac:dyDescent="0.2">
      <c r="A28" s="5" t="s">
        <v>107</v>
      </c>
      <c r="B28" s="6">
        <v>2001</v>
      </c>
      <c r="C28" s="5" t="s">
        <v>110</v>
      </c>
      <c r="D28" s="5" t="s">
        <v>108</v>
      </c>
      <c r="E28" s="5" t="s">
        <v>109</v>
      </c>
      <c r="F28" s="5" t="s">
        <v>79</v>
      </c>
      <c r="G28" s="6" t="s">
        <v>13</v>
      </c>
      <c r="H28" s="6">
        <v>1</v>
      </c>
      <c r="I28" s="6"/>
      <c r="J28" s="6">
        <v>1.1000000000000001</v>
      </c>
      <c r="K28" s="11" t="s">
        <v>111</v>
      </c>
    </row>
    <row r="29" spans="1:11" ht="38.25" x14ac:dyDescent="0.2">
      <c r="A29" s="5" t="s">
        <v>112</v>
      </c>
      <c r="B29" s="6">
        <v>2014</v>
      </c>
      <c r="C29" s="5" t="s">
        <v>115</v>
      </c>
      <c r="D29" s="5" t="s">
        <v>113</v>
      </c>
      <c r="E29" s="5" t="s">
        <v>114</v>
      </c>
      <c r="F29" s="5" t="s">
        <v>117</v>
      </c>
      <c r="G29" s="6" t="s">
        <v>13</v>
      </c>
      <c r="H29" s="6">
        <v>3</v>
      </c>
      <c r="I29" s="6"/>
      <c r="J29" s="6">
        <v>1.1000000000000001</v>
      </c>
      <c r="K29" s="11" t="s">
        <v>116</v>
      </c>
    </row>
    <row r="30" spans="1:11" ht="38.25" x14ac:dyDescent="0.2">
      <c r="A30" s="5" t="s">
        <v>118</v>
      </c>
      <c r="B30" s="6">
        <v>2015</v>
      </c>
      <c r="C30" s="5" t="s">
        <v>121</v>
      </c>
      <c r="D30" s="5" t="s">
        <v>119</v>
      </c>
      <c r="E30" s="5" t="s">
        <v>120</v>
      </c>
      <c r="F30" s="5" t="s">
        <v>123</v>
      </c>
      <c r="G30" s="6" t="s">
        <v>13</v>
      </c>
      <c r="H30" s="6">
        <v>2</v>
      </c>
      <c r="I30" s="6"/>
      <c r="J30" s="6">
        <v>1.1000000000000001</v>
      </c>
      <c r="K30" s="11" t="s">
        <v>122</v>
      </c>
    </row>
    <row r="31" spans="1:11" ht="25.5" x14ac:dyDescent="0.2">
      <c r="A31" s="5" t="s">
        <v>124</v>
      </c>
      <c r="B31" s="6">
        <v>2013</v>
      </c>
      <c r="C31" s="5" t="s">
        <v>127</v>
      </c>
      <c r="D31" s="5" t="s">
        <v>125</v>
      </c>
      <c r="E31" s="5" t="s">
        <v>126</v>
      </c>
      <c r="F31" s="5" t="s">
        <v>123</v>
      </c>
      <c r="G31" s="6" t="s">
        <v>13</v>
      </c>
      <c r="H31" s="6">
        <v>3</v>
      </c>
      <c r="I31" s="6"/>
      <c r="J31" s="6">
        <v>1.2</v>
      </c>
      <c r="K31" s="11" t="s">
        <v>128</v>
      </c>
    </row>
    <row r="32" spans="1:11" ht="25.5" x14ac:dyDescent="0.2">
      <c r="A32" s="5" t="s">
        <v>129</v>
      </c>
      <c r="B32" s="6">
        <v>2012</v>
      </c>
      <c r="C32" s="5" t="s">
        <v>131</v>
      </c>
      <c r="D32" s="5" t="s">
        <v>130</v>
      </c>
      <c r="E32" s="5"/>
      <c r="F32" s="5" t="s">
        <v>123</v>
      </c>
      <c r="G32" s="6" t="s">
        <v>13</v>
      </c>
      <c r="H32" s="6">
        <v>1</v>
      </c>
      <c r="I32" s="6"/>
      <c r="J32" s="6">
        <v>1.1000000000000001</v>
      </c>
      <c r="K32" s="11" t="s">
        <v>132</v>
      </c>
    </row>
    <row r="33" spans="1:11" ht="25.5" x14ac:dyDescent="0.2">
      <c r="A33" s="5" t="s">
        <v>133</v>
      </c>
      <c r="B33" s="6">
        <v>2010</v>
      </c>
      <c r="C33" s="5" t="s">
        <v>136</v>
      </c>
      <c r="D33" s="5" t="s">
        <v>134</v>
      </c>
      <c r="E33" s="5" t="s">
        <v>135</v>
      </c>
      <c r="F33" s="5" t="s">
        <v>123</v>
      </c>
      <c r="G33" s="6" t="s">
        <v>13</v>
      </c>
      <c r="H33" s="6">
        <v>2</v>
      </c>
      <c r="I33" s="6"/>
      <c r="J33" s="6">
        <v>1.1000000000000001</v>
      </c>
      <c r="K33" s="11" t="s">
        <v>137</v>
      </c>
    </row>
    <row r="34" spans="1:11" ht="25.5" x14ac:dyDescent="0.2">
      <c r="A34" s="5" t="s">
        <v>138</v>
      </c>
      <c r="B34" s="6">
        <v>2010</v>
      </c>
      <c r="C34" s="5" t="s">
        <v>139</v>
      </c>
      <c r="D34" s="5" t="s">
        <v>76</v>
      </c>
      <c r="E34" s="5"/>
      <c r="F34" s="5" t="s">
        <v>123</v>
      </c>
      <c r="G34" s="6" t="s">
        <v>13</v>
      </c>
      <c r="H34" s="6">
        <v>2</v>
      </c>
      <c r="I34" s="6"/>
      <c r="J34" s="6">
        <v>1.2</v>
      </c>
      <c r="K34" s="11" t="s">
        <v>140</v>
      </c>
    </row>
    <row r="35" spans="1:11" ht="38.25" x14ac:dyDescent="0.2">
      <c r="A35" s="5" t="s">
        <v>141</v>
      </c>
      <c r="B35" s="6">
        <v>2009</v>
      </c>
      <c r="C35" s="5" t="s">
        <v>143</v>
      </c>
      <c r="D35" s="5" t="s">
        <v>27</v>
      </c>
      <c r="E35" s="5" t="s">
        <v>142</v>
      </c>
      <c r="F35" s="5" t="s">
        <v>123</v>
      </c>
      <c r="G35" s="6" t="s">
        <v>13</v>
      </c>
      <c r="H35" s="6">
        <v>2</v>
      </c>
      <c r="I35" s="6"/>
      <c r="J35" s="6">
        <v>1.2</v>
      </c>
      <c r="K35" s="11" t="s">
        <v>144</v>
      </c>
    </row>
    <row r="36" spans="1:11" ht="25.5" x14ac:dyDescent="0.2">
      <c r="A36" s="5" t="s">
        <v>145</v>
      </c>
      <c r="B36" s="6">
        <v>2009</v>
      </c>
      <c r="C36" s="5" t="s">
        <v>147</v>
      </c>
      <c r="D36" s="5" t="s">
        <v>146</v>
      </c>
      <c r="E36" s="5"/>
      <c r="F36" s="5" t="s">
        <v>123</v>
      </c>
      <c r="G36" s="6" t="s">
        <v>13</v>
      </c>
      <c r="H36" s="6">
        <v>2</v>
      </c>
      <c r="I36" s="6"/>
      <c r="J36" s="6">
        <v>1.2</v>
      </c>
      <c r="K36" s="11" t="s">
        <v>148</v>
      </c>
    </row>
    <row r="37" spans="1:11" ht="38.25" x14ac:dyDescent="0.2">
      <c r="A37" s="5" t="s">
        <v>149</v>
      </c>
      <c r="B37" s="6">
        <v>2008</v>
      </c>
      <c r="C37" s="5" t="s">
        <v>151</v>
      </c>
      <c r="D37" s="5" t="s">
        <v>150</v>
      </c>
      <c r="E37" s="5"/>
      <c r="F37" s="5" t="s">
        <v>123</v>
      </c>
      <c r="G37" s="6" t="s">
        <v>13</v>
      </c>
      <c r="H37" s="6">
        <v>5</v>
      </c>
      <c r="I37" s="6" t="s">
        <v>153</v>
      </c>
      <c r="J37" s="6">
        <v>1.1000000000000001</v>
      </c>
      <c r="K37" s="11" t="s">
        <v>152</v>
      </c>
    </row>
    <row r="38" spans="1:11" ht="25.5" x14ac:dyDescent="0.2">
      <c r="A38" s="5" t="s">
        <v>154</v>
      </c>
      <c r="B38" s="6">
        <v>1997</v>
      </c>
      <c r="C38" s="5" t="s">
        <v>157</v>
      </c>
      <c r="D38" s="5" t="s">
        <v>155</v>
      </c>
      <c r="E38" s="5" t="s">
        <v>156</v>
      </c>
      <c r="F38" s="5" t="s">
        <v>123</v>
      </c>
      <c r="G38" s="6" t="s">
        <v>13</v>
      </c>
      <c r="H38" s="6">
        <v>5</v>
      </c>
      <c r="I38" s="6" t="s">
        <v>153</v>
      </c>
      <c r="J38" s="6">
        <v>1.1000000000000001</v>
      </c>
      <c r="K38" s="11" t="s">
        <v>158</v>
      </c>
    </row>
    <row r="39" spans="1:11" ht="38.25" x14ac:dyDescent="0.2">
      <c r="A39" s="5" t="s">
        <v>159</v>
      </c>
      <c r="B39" s="6">
        <v>2015</v>
      </c>
      <c r="C39" s="5" t="s">
        <v>161</v>
      </c>
      <c r="D39" s="5" t="s">
        <v>119</v>
      </c>
      <c r="E39" s="5" t="s">
        <v>160</v>
      </c>
      <c r="F39" s="5" t="s">
        <v>74</v>
      </c>
      <c r="G39" s="6" t="s">
        <v>13</v>
      </c>
      <c r="H39" s="6">
        <v>2</v>
      </c>
      <c r="I39" s="6"/>
      <c r="J39" s="6">
        <v>1.1000000000000001</v>
      </c>
      <c r="K39" s="11" t="s">
        <v>162</v>
      </c>
    </row>
    <row r="40" spans="1:11" ht="38.25" x14ac:dyDescent="0.2">
      <c r="A40" s="5" t="s">
        <v>163</v>
      </c>
      <c r="B40" s="6">
        <v>2012</v>
      </c>
      <c r="C40" s="5" t="s">
        <v>165</v>
      </c>
      <c r="D40" s="5" t="s">
        <v>32</v>
      </c>
      <c r="E40" s="5" t="s">
        <v>164</v>
      </c>
      <c r="F40" s="5" t="s">
        <v>74</v>
      </c>
      <c r="G40" s="6" t="s">
        <v>13</v>
      </c>
      <c r="H40" s="6">
        <v>3</v>
      </c>
      <c r="I40" s="6"/>
      <c r="J40" s="6">
        <v>1.2</v>
      </c>
      <c r="K40" s="11" t="s">
        <v>166</v>
      </c>
    </row>
    <row r="41" spans="1:11" ht="25.5" x14ac:dyDescent="0.2">
      <c r="A41" s="5" t="s">
        <v>167</v>
      </c>
      <c r="B41" s="6">
        <v>2011</v>
      </c>
      <c r="C41" s="5" t="s">
        <v>169</v>
      </c>
      <c r="D41" s="5" t="s">
        <v>168</v>
      </c>
      <c r="E41" s="5"/>
      <c r="F41" s="5" t="s">
        <v>74</v>
      </c>
      <c r="G41" s="6" t="s">
        <v>13</v>
      </c>
      <c r="H41" s="6">
        <v>5</v>
      </c>
      <c r="I41" s="6" t="s">
        <v>153</v>
      </c>
      <c r="J41" s="6">
        <v>1.1000000000000001</v>
      </c>
      <c r="K41" s="11" t="s">
        <v>170</v>
      </c>
    </row>
    <row r="42" spans="1:11" ht="38.25" x14ac:dyDescent="0.2">
      <c r="A42" s="5" t="s">
        <v>171</v>
      </c>
      <c r="B42" s="6">
        <v>2010</v>
      </c>
      <c r="C42" s="5" t="s">
        <v>173</v>
      </c>
      <c r="D42" s="5" t="s">
        <v>113</v>
      </c>
      <c r="E42" s="5" t="s">
        <v>172</v>
      </c>
      <c r="F42" s="5" t="s">
        <v>74</v>
      </c>
      <c r="G42" s="6" t="s">
        <v>13</v>
      </c>
      <c r="H42" s="6">
        <v>2</v>
      </c>
      <c r="I42" s="6"/>
      <c r="J42" s="6">
        <v>1.1000000000000001</v>
      </c>
      <c r="K42" s="11" t="s">
        <v>174</v>
      </c>
    </row>
    <row r="43" spans="1:11" ht="25.5" x14ac:dyDescent="0.2">
      <c r="A43" s="5" t="s">
        <v>175</v>
      </c>
      <c r="B43" s="6">
        <v>2009</v>
      </c>
      <c r="C43" s="5" t="s">
        <v>177</v>
      </c>
      <c r="D43" s="5" t="s">
        <v>119</v>
      </c>
      <c r="E43" s="5" t="s">
        <v>176</v>
      </c>
      <c r="F43" s="5" t="s">
        <v>74</v>
      </c>
      <c r="G43" s="6" t="s">
        <v>13</v>
      </c>
      <c r="H43" s="6">
        <v>2</v>
      </c>
      <c r="I43" s="6"/>
      <c r="J43" s="6">
        <v>1.1000000000000001</v>
      </c>
      <c r="K43" s="11" t="s">
        <v>178</v>
      </c>
    </row>
    <row r="44" spans="1:11" ht="38.25" x14ac:dyDescent="0.2">
      <c r="A44" s="5" t="s">
        <v>179</v>
      </c>
      <c r="B44" s="6">
        <v>2009</v>
      </c>
      <c r="C44" s="5" t="s">
        <v>181</v>
      </c>
      <c r="D44" s="5" t="s">
        <v>32</v>
      </c>
      <c r="E44" s="5" t="s">
        <v>180</v>
      </c>
      <c r="F44" s="5" t="s">
        <v>74</v>
      </c>
      <c r="G44" s="6" t="s">
        <v>13</v>
      </c>
      <c r="H44" s="6">
        <v>4</v>
      </c>
      <c r="I44" s="6" t="s">
        <v>183</v>
      </c>
      <c r="J44" s="6">
        <v>1.1000000000000001</v>
      </c>
      <c r="K44" s="11" t="s">
        <v>182</v>
      </c>
    </row>
    <row r="45" spans="1:11" ht="38.25" x14ac:dyDescent="0.2">
      <c r="A45" s="5" t="s">
        <v>184</v>
      </c>
      <c r="B45" s="6">
        <v>2009</v>
      </c>
      <c r="C45" s="5" t="s">
        <v>186</v>
      </c>
      <c r="D45" s="5" t="s">
        <v>32</v>
      </c>
      <c r="E45" s="5" t="s">
        <v>185</v>
      </c>
      <c r="F45" s="5" t="s">
        <v>74</v>
      </c>
      <c r="G45" s="6" t="s">
        <v>13</v>
      </c>
      <c r="H45" s="6">
        <v>2</v>
      </c>
      <c r="I45" s="6">
        <v>2</v>
      </c>
      <c r="J45" s="6">
        <v>1.1000000000000001</v>
      </c>
      <c r="K45" s="11" t="s">
        <v>187</v>
      </c>
    </row>
    <row r="46" spans="1:11" ht="38.25" x14ac:dyDescent="0.2">
      <c r="A46" s="5" t="s">
        <v>188</v>
      </c>
      <c r="B46" s="6">
        <v>2008</v>
      </c>
      <c r="C46" s="5" t="s">
        <v>190</v>
      </c>
      <c r="D46" s="5" t="s">
        <v>32</v>
      </c>
      <c r="E46" s="5" t="s">
        <v>189</v>
      </c>
      <c r="F46" s="5" t="s">
        <v>74</v>
      </c>
      <c r="G46" s="6" t="s">
        <v>13</v>
      </c>
      <c r="H46" s="6">
        <v>5</v>
      </c>
      <c r="I46" s="6" t="s">
        <v>192</v>
      </c>
      <c r="J46" s="6">
        <v>1.1000000000000001</v>
      </c>
      <c r="K46" s="11" t="s">
        <v>191</v>
      </c>
    </row>
    <row r="47" spans="1:11" ht="25.5" x14ac:dyDescent="0.2">
      <c r="A47" s="5" t="s">
        <v>193</v>
      </c>
      <c r="B47" s="6">
        <v>2008</v>
      </c>
      <c r="C47" s="5" t="s">
        <v>195</v>
      </c>
      <c r="D47" s="5" t="s">
        <v>37</v>
      </c>
      <c r="E47" s="5" t="s">
        <v>194</v>
      </c>
      <c r="F47" s="5" t="s">
        <v>74</v>
      </c>
      <c r="G47" s="6" t="s">
        <v>13</v>
      </c>
      <c r="H47" s="6">
        <v>3</v>
      </c>
      <c r="I47" s="6"/>
      <c r="J47" s="6">
        <v>1.2</v>
      </c>
      <c r="K47" s="11" t="s">
        <v>196</v>
      </c>
    </row>
    <row r="48" spans="1:11" ht="38.25" x14ac:dyDescent="0.2">
      <c r="A48" s="5" t="s">
        <v>197</v>
      </c>
      <c r="B48" s="6">
        <v>2008</v>
      </c>
      <c r="C48" s="5" t="s">
        <v>200</v>
      </c>
      <c r="D48" s="5" t="s">
        <v>198</v>
      </c>
      <c r="E48" s="5" t="s">
        <v>199</v>
      </c>
      <c r="F48" s="5" t="s">
        <v>74</v>
      </c>
      <c r="G48" s="6" t="s">
        <v>13</v>
      </c>
      <c r="H48" s="6">
        <v>3</v>
      </c>
      <c r="I48" s="6"/>
      <c r="J48" s="6">
        <v>1.2</v>
      </c>
      <c r="K48" s="11" t="s">
        <v>201</v>
      </c>
    </row>
    <row r="49" spans="1:11" ht="38.25" x14ac:dyDescent="0.2">
      <c r="A49" s="5" t="s">
        <v>202</v>
      </c>
      <c r="B49" s="6">
        <v>2007</v>
      </c>
      <c r="C49" s="5" t="s">
        <v>204</v>
      </c>
      <c r="D49" s="5" t="s">
        <v>37</v>
      </c>
      <c r="E49" s="5" t="s">
        <v>203</v>
      </c>
      <c r="F49" s="5" t="s">
        <v>74</v>
      </c>
      <c r="G49" s="6" t="s">
        <v>13</v>
      </c>
      <c r="H49" s="6">
        <v>3</v>
      </c>
      <c r="I49" s="6"/>
      <c r="J49" s="6">
        <v>1.2</v>
      </c>
      <c r="K49" s="11" t="s">
        <v>205</v>
      </c>
    </row>
    <row r="50" spans="1:11" ht="25.5" x14ac:dyDescent="0.2">
      <c r="A50" s="5" t="s">
        <v>206</v>
      </c>
      <c r="B50" s="6">
        <v>2007</v>
      </c>
      <c r="C50" s="5" t="s">
        <v>209</v>
      </c>
      <c r="D50" s="5" t="s">
        <v>207</v>
      </c>
      <c r="E50" s="5" t="s">
        <v>208</v>
      </c>
      <c r="F50" s="5" t="s">
        <v>74</v>
      </c>
      <c r="G50" s="6" t="s">
        <v>13</v>
      </c>
      <c r="H50" s="6">
        <v>5</v>
      </c>
      <c r="I50" s="6" t="s">
        <v>14</v>
      </c>
      <c r="J50" s="6">
        <v>1.1000000000000001</v>
      </c>
      <c r="K50" s="11" t="s">
        <v>210</v>
      </c>
    </row>
    <row r="51" spans="1:11" ht="25.5" x14ac:dyDescent="0.2">
      <c r="A51" s="5" t="s">
        <v>211</v>
      </c>
      <c r="B51" s="6">
        <v>2000</v>
      </c>
      <c r="C51" s="5" t="s">
        <v>214</v>
      </c>
      <c r="D51" s="5" t="s">
        <v>212</v>
      </c>
      <c r="E51" s="5" t="s">
        <v>213</v>
      </c>
      <c r="F51" s="5" t="s">
        <v>74</v>
      </c>
      <c r="G51" s="6" t="s">
        <v>13</v>
      </c>
      <c r="H51" s="6">
        <v>3</v>
      </c>
      <c r="I51" s="6"/>
      <c r="J51" s="6">
        <v>1.1000000000000001</v>
      </c>
      <c r="K51" s="11" t="s">
        <v>215</v>
      </c>
    </row>
    <row r="52" spans="1:11" ht="25.5" x14ac:dyDescent="0.2">
      <c r="A52" s="5" t="s">
        <v>216</v>
      </c>
      <c r="B52" s="6">
        <v>1999</v>
      </c>
      <c r="C52" s="5" t="s">
        <v>218</v>
      </c>
      <c r="D52" s="5" t="s">
        <v>212</v>
      </c>
      <c r="E52" s="5" t="s">
        <v>217</v>
      </c>
      <c r="F52" s="5" t="s">
        <v>74</v>
      </c>
      <c r="G52" s="6" t="s">
        <v>13</v>
      </c>
      <c r="H52" s="6">
        <v>1</v>
      </c>
      <c r="I52" s="6"/>
      <c r="J52" s="6">
        <v>1.1000000000000001</v>
      </c>
      <c r="K52" s="11" t="s">
        <v>219</v>
      </c>
    </row>
    <row r="53" spans="1:11" ht="25.5" x14ac:dyDescent="0.2">
      <c r="A53" s="5" t="s">
        <v>220</v>
      </c>
      <c r="B53" s="6">
        <v>1997</v>
      </c>
      <c r="C53" s="5" t="s">
        <v>221</v>
      </c>
      <c r="D53" s="5" t="s">
        <v>32</v>
      </c>
      <c r="E53" s="5"/>
      <c r="F53" s="5" t="s">
        <v>74</v>
      </c>
      <c r="G53" s="6" t="s">
        <v>13</v>
      </c>
      <c r="H53" s="6">
        <v>2</v>
      </c>
      <c r="I53" s="6"/>
      <c r="J53" s="6">
        <v>1.2</v>
      </c>
      <c r="K53" s="11" t="s">
        <v>222</v>
      </c>
    </row>
    <row r="54" spans="1:11" ht="38.25" x14ac:dyDescent="0.2">
      <c r="A54" s="5" t="s">
        <v>223</v>
      </c>
      <c r="B54" s="6">
        <v>1997</v>
      </c>
      <c r="C54" s="5" t="s">
        <v>224</v>
      </c>
      <c r="D54" s="5" t="s">
        <v>32</v>
      </c>
      <c r="E54" s="5"/>
      <c r="F54" s="5" t="s">
        <v>74</v>
      </c>
      <c r="G54" s="6" t="s">
        <v>13</v>
      </c>
      <c r="H54" s="6">
        <v>2</v>
      </c>
      <c r="I54" s="6"/>
      <c r="J54" s="6">
        <v>1.1000000000000001</v>
      </c>
      <c r="K54" s="11" t="s">
        <v>225</v>
      </c>
    </row>
    <row r="55" spans="1:11" ht="38.25" x14ac:dyDescent="0.2">
      <c r="A55" s="5" t="s">
        <v>226</v>
      </c>
      <c r="B55" s="6">
        <v>2012</v>
      </c>
      <c r="C55" s="5" t="s">
        <v>228</v>
      </c>
      <c r="D55" s="5" t="s">
        <v>32</v>
      </c>
      <c r="E55" s="5" t="s">
        <v>227</v>
      </c>
      <c r="F55" s="5" t="s">
        <v>230</v>
      </c>
      <c r="G55" s="6" t="s">
        <v>13</v>
      </c>
      <c r="H55" s="6">
        <v>2</v>
      </c>
      <c r="I55" s="6"/>
      <c r="J55" s="6">
        <v>1.2</v>
      </c>
      <c r="K55" s="11" t="s">
        <v>229</v>
      </c>
    </row>
    <row r="56" spans="1:11" ht="38.25" x14ac:dyDescent="0.2">
      <c r="A56" s="5" t="s">
        <v>231</v>
      </c>
      <c r="B56" s="6">
        <v>2013</v>
      </c>
      <c r="C56" s="5" t="s">
        <v>233</v>
      </c>
      <c r="D56" s="5" t="s">
        <v>32</v>
      </c>
      <c r="E56" s="5" t="s">
        <v>232</v>
      </c>
      <c r="F56" s="5" t="s">
        <v>235</v>
      </c>
      <c r="G56" s="6" t="s">
        <v>13</v>
      </c>
      <c r="H56" s="6">
        <v>5</v>
      </c>
      <c r="I56" s="6" t="s">
        <v>153</v>
      </c>
      <c r="J56" s="6">
        <v>1.1000000000000001</v>
      </c>
      <c r="K56" s="11" t="s">
        <v>234</v>
      </c>
    </row>
    <row r="57" spans="1:11" ht="25.5" x14ac:dyDescent="0.2">
      <c r="A57" s="5" t="s">
        <v>236</v>
      </c>
      <c r="B57" s="6">
        <v>2015</v>
      </c>
      <c r="C57" s="5" t="s">
        <v>239</v>
      </c>
      <c r="D57" s="5" t="s">
        <v>237</v>
      </c>
      <c r="E57" s="5" t="s">
        <v>238</v>
      </c>
      <c r="F57" s="5" t="s">
        <v>241</v>
      </c>
      <c r="G57" s="6" t="s">
        <v>13</v>
      </c>
      <c r="H57" s="6">
        <v>5</v>
      </c>
      <c r="I57" s="6" t="s">
        <v>14</v>
      </c>
      <c r="J57" s="6">
        <v>1.1000000000000001</v>
      </c>
      <c r="K57" s="11" t="s">
        <v>240</v>
      </c>
    </row>
    <row r="58" spans="1:11" ht="25.5" x14ac:dyDescent="0.2">
      <c r="A58" s="5" t="s">
        <v>242</v>
      </c>
      <c r="B58" s="6">
        <v>2014</v>
      </c>
      <c r="C58" s="5" t="s">
        <v>244</v>
      </c>
      <c r="D58" s="5" t="s">
        <v>113</v>
      </c>
      <c r="E58" s="5" t="s">
        <v>243</v>
      </c>
      <c r="F58" s="5" t="s">
        <v>241</v>
      </c>
      <c r="G58" s="6" t="s">
        <v>13</v>
      </c>
      <c r="H58" s="6">
        <v>5</v>
      </c>
      <c r="I58" s="6" t="s">
        <v>153</v>
      </c>
      <c r="J58" s="6">
        <v>1.1000000000000001</v>
      </c>
      <c r="K58" s="11" t="s">
        <v>245</v>
      </c>
    </row>
    <row r="59" spans="1:11" ht="25.5" x14ac:dyDescent="0.2">
      <c r="A59" s="5" t="s">
        <v>246</v>
      </c>
      <c r="B59" s="6">
        <v>2014</v>
      </c>
      <c r="C59" s="5" t="s">
        <v>248</v>
      </c>
      <c r="D59" s="5" t="s">
        <v>94</v>
      </c>
      <c r="E59" s="5" t="s">
        <v>247</v>
      </c>
      <c r="F59" s="5" t="s">
        <v>241</v>
      </c>
      <c r="G59" s="6" t="s">
        <v>13</v>
      </c>
      <c r="H59" s="6">
        <v>5</v>
      </c>
      <c r="I59" s="6" t="s">
        <v>250</v>
      </c>
      <c r="J59" s="6">
        <v>1.1000000000000001</v>
      </c>
      <c r="K59" s="11" t="s">
        <v>249</v>
      </c>
    </row>
    <row r="60" spans="1:11" ht="38.25" x14ac:dyDescent="0.2">
      <c r="A60" s="5" t="s">
        <v>251</v>
      </c>
      <c r="B60" s="6">
        <v>2013</v>
      </c>
      <c r="C60" s="5" t="s">
        <v>254</v>
      </c>
      <c r="D60" s="5" t="s">
        <v>252</v>
      </c>
      <c r="E60" s="5" t="s">
        <v>253</v>
      </c>
      <c r="F60" s="5" t="s">
        <v>241</v>
      </c>
      <c r="G60" s="6" t="s">
        <v>13</v>
      </c>
      <c r="H60" s="6">
        <v>3</v>
      </c>
      <c r="I60" s="6" t="s">
        <v>256</v>
      </c>
      <c r="J60" s="6">
        <v>1.1000000000000001</v>
      </c>
      <c r="K60" s="11" t="s">
        <v>255</v>
      </c>
    </row>
    <row r="61" spans="1:11" ht="51" x14ac:dyDescent="0.2">
      <c r="A61" s="5" t="s">
        <v>257</v>
      </c>
      <c r="B61" s="6">
        <v>2012</v>
      </c>
      <c r="C61" s="5" t="s">
        <v>259</v>
      </c>
      <c r="D61" s="5" t="s">
        <v>16</v>
      </c>
      <c r="E61" s="5" t="s">
        <v>258</v>
      </c>
      <c r="F61" s="5" t="s">
        <v>241</v>
      </c>
      <c r="G61" s="6" t="s">
        <v>13</v>
      </c>
      <c r="H61" s="6">
        <v>1</v>
      </c>
      <c r="I61" s="6"/>
      <c r="J61" s="6">
        <v>1.1000000000000001</v>
      </c>
      <c r="K61" s="11" t="s">
        <v>260</v>
      </c>
    </row>
    <row r="62" spans="1:11" ht="25.5" x14ac:dyDescent="0.2">
      <c r="A62" s="5" t="s">
        <v>261</v>
      </c>
      <c r="B62" s="6">
        <v>2005</v>
      </c>
      <c r="C62" s="5" t="s">
        <v>263</v>
      </c>
      <c r="D62" s="5" t="s">
        <v>22</v>
      </c>
      <c r="E62" s="5" t="s">
        <v>262</v>
      </c>
      <c r="F62" s="5" t="s">
        <v>241</v>
      </c>
      <c r="G62" s="6" t="s">
        <v>13</v>
      </c>
      <c r="H62" s="6">
        <v>5</v>
      </c>
      <c r="I62" s="6" t="s">
        <v>153</v>
      </c>
      <c r="J62" s="6">
        <v>1.1000000000000001</v>
      </c>
      <c r="K62" s="11" t="s">
        <v>264</v>
      </c>
    </row>
    <row r="63" spans="1:11" ht="38.25" x14ac:dyDescent="0.2">
      <c r="A63" s="5" t="s">
        <v>265</v>
      </c>
      <c r="B63" s="6">
        <v>1999</v>
      </c>
      <c r="C63" s="5" t="s">
        <v>267</v>
      </c>
      <c r="D63" s="5" t="s">
        <v>48</v>
      </c>
      <c r="E63" s="5" t="s">
        <v>266</v>
      </c>
      <c r="F63" s="5" t="s">
        <v>241</v>
      </c>
      <c r="G63" s="6" t="s">
        <v>13</v>
      </c>
      <c r="H63" s="6">
        <v>1</v>
      </c>
      <c r="I63" s="6"/>
      <c r="J63" s="6">
        <v>2</v>
      </c>
      <c r="K63" s="11" t="s">
        <v>268</v>
      </c>
    </row>
    <row r="64" spans="1:11" ht="38.25" x14ac:dyDescent="0.2">
      <c r="A64" s="5" t="s">
        <v>269</v>
      </c>
      <c r="B64" s="6">
        <v>2014</v>
      </c>
      <c r="C64" s="5" t="s">
        <v>271</v>
      </c>
      <c r="D64" s="5" t="s">
        <v>37</v>
      </c>
      <c r="E64" s="5" t="s">
        <v>270</v>
      </c>
      <c r="F64" s="5" t="s">
        <v>273</v>
      </c>
      <c r="G64" s="6" t="s">
        <v>13</v>
      </c>
      <c r="H64" s="6">
        <v>3</v>
      </c>
      <c r="I64" s="6"/>
      <c r="J64" s="6">
        <v>1.1000000000000001</v>
      </c>
      <c r="K64" s="11" t="s">
        <v>272</v>
      </c>
    </row>
    <row r="65" spans="1:11" ht="25.5" x14ac:dyDescent="0.2">
      <c r="A65" s="5" t="s">
        <v>274</v>
      </c>
      <c r="B65" s="6">
        <v>2011</v>
      </c>
      <c r="C65" s="5" t="s">
        <v>275</v>
      </c>
      <c r="D65" s="5" t="s">
        <v>76</v>
      </c>
      <c r="E65" s="5"/>
      <c r="F65" s="5" t="s">
        <v>273</v>
      </c>
      <c r="G65" s="6" t="s">
        <v>13</v>
      </c>
      <c r="H65" s="6">
        <v>5</v>
      </c>
      <c r="I65" s="6" t="s">
        <v>102</v>
      </c>
      <c r="J65" s="6">
        <v>1.1000000000000001</v>
      </c>
      <c r="K65" s="11" t="s">
        <v>276</v>
      </c>
    </row>
    <row r="66" spans="1:11" ht="38.25" x14ac:dyDescent="0.2">
      <c r="A66" s="5" t="s">
        <v>277</v>
      </c>
      <c r="B66" s="6">
        <v>2008</v>
      </c>
      <c r="C66" s="5" t="s">
        <v>279</v>
      </c>
      <c r="D66" s="5" t="s">
        <v>37</v>
      </c>
      <c r="E66" s="5" t="s">
        <v>278</v>
      </c>
      <c r="F66" s="5" t="s">
        <v>273</v>
      </c>
      <c r="G66" s="6" t="s">
        <v>13</v>
      </c>
      <c r="H66" s="6">
        <v>3</v>
      </c>
      <c r="I66" s="6"/>
      <c r="J66" s="6">
        <v>1.2</v>
      </c>
      <c r="K66" s="11" t="s">
        <v>280</v>
      </c>
    </row>
    <row r="67" spans="1:11" x14ac:dyDescent="0.2">
      <c r="A67" s="5" t="s">
        <v>281</v>
      </c>
      <c r="B67" s="6">
        <v>2005</v>
      </c>
      <c r="C67" s="5" t="s">
        <v>282</v>
      </c>
      <c r="D67" s="5" t="s">
        <v>76</v>
      </c>
      <c r="E67" s="5"/>
      <c r="F67" s="5" t="s">
        <v>273</v>
      </c>
      <c r="G67" s="6" t="s">
        <v>13</v>
      </c>
      <c r="H67" s="6">
        <v>3</v>
      </c>
      <c r="I67" s="6"/>
      <c r="J67" s="6">
        <v>2</v>
      </c>
      <c r="K67" s="11" t="s">
        <v>283</v>
      </c>
    </row>
    <row r="68" spans="1:11" ht="38.25" x14ac:dyDescent="0.2">
      <c r="A68" s="5" t="s">
        <v>284</v>
      </c>
      <c r="B68" s="6">
        <v>2003</v>
      </c>
      <c r="C68" s="5" t="s">
        <v>286</v>
      </c>
      <c r="D68" s="5" t="s">
        <v>32</v>
      </c>
      <c r="E68" s="5" t="s">
        <v>285</v>
      </c>
      <c r="F68" s="5" t="s">
        <v>273</v>
      </c>
      <c r="G68" s="6" t="s">
        <v>13</v>
      </c>
      <c r="H68" s="6">
        <v>5</v>
      </c>
      <c r="I68" s="6" t="s">
        <v>153</v>
      </c>
      <c r="J68" s="6">
        <v>1.1000000000000001</v>
      </c>
      <c r="K68" s="11" t="s">
        <v>287</v>
      </c>
    </row>
    <row r="69" spans="1:11" ht="25.5" x14ac:dyDescent="0.2">
      <c r="A69" s="5" t="s">
        <v>288</v>
      </c>
      <c r="B69" s="6">
        <v>2002</v>
      </c>
      <c r="C69" s="5" t="s">
        <v>290</v>
      </c>
      <c r="D69" s="5" t="s">
        <v>27</v>
      </c>
      <c r="E69" s="5" t="s">
        <v>289</v>
      </c>
      <c r="F69" s="5" t="s">
        <v>273</v>
      </c>
      <c r="G69" s="6" t="s">
        <v>13</v>
      </c>
      <c r="H69" s="6">
        <v>5</v>
      </c>
      <c r="I69" s="6" t="s">
        <v>102</v>
      </c>
      <c r="J69" s="6">
        <v>1.1000000000000001</v>
      </c>
      <c r="K69" s="11" t="s">
        <v>291</v>
      </c>
    </row>
    <row r="70" spans="1:11" ht="38.25" x14ac:dyDescent="0.2">
      <c r="A70" s="5" t="s">
        <v>292</v>
      </c>
      <c r="B70" s="6">
        <v>2014</v>
      </c>
      <c r="C70" s="5" t="s">
        <v>294</v>
      </c>
      <c r="D70" s="5" t="s">
        <v>8</v>
      </c>
      <c r="E70" s="5" t="s">
        <v>293</v>
      </c>
      <c r="F70" s="5" t="s">
        <v>296</v>
      </c>
      <c r="G70" s="6" t="s">
        <v>13</v>
      </c>
      <c r="H70" s="6">
        <v>3</v>
      </c>
      <c r="I70" s="6"/>
      <c r="J70" s="6">
        <v>1.1000000000000001</v>
      </c>
      <c r="K70" s="11" t="s">
        <v>295</v>
      </c>
    </row>
    <row r="71" spans="1:11" ht="51" x14ac:dyDescent="0.2">
      <c r="A71" s="5" t="s">
        <v>297</v>
      </c>
      <c r="B71" s="6">
        <v>2009</v>
      </c>
      <c r="C71" s="5" t="s">
        <v>300</v>
      </c>
      <c r="D71" s="5" t="s">
        <v>298</v>
      </c>
      <c r="E71" s="5" t="s">
        <v>299</v>
      </c>
      <c r="F71" s="5" t="s">
        <v>302</v>
      </c>
      <c r="G71" s="6" t="s">
        <v>13</v>
      </c>
      <c r="H71" s="6">
        <v>3</v>
      </c>
      <c r="I71" s="6"/>
      <c r="J71" s="6">
        <v>1.1000000000000001</v>
      </c>
      <c r="K71" s="11" t="s">
        <v>301</v>
      </c>
    </row>
    <row r="72" spans="1:11" ht="25.5" x14ac:dyDescent="0.2">
      <c r="A72" s="5" t="s">
        <v>303</v>
      </c>
      <c r="B72" s="6">
        <v>1999</v>
      </c>
      <c r="C72" s="5" t="s">
        <v>305</v>
      </c>
      <c r="D72" s="5" t="s">
        <v>32</v>
      </c>
      <c r="E72" s="5" t="s">
        <v>304</v>
      </c>
      <c r="F72" s="5" t="s">
        <v>302</v>
      </c>
      <c r="G72" s="6" t="s">
        <v>13</v>
      </c>
      <c r="H72" s="6">
        <v>5</v>
      </c>
      <c r="I72" s="6" t="s">
        <v>153</v>
      </c>
      <c r="J72" s="6">
        <v>1.1000000000000001</v>
      </c>
      <c r="K72" s="11" t="s">
        <v>306</v>
      </c>
    </row>
    <row r="73" spans="1:11" ht="51" x14ac:dyDescent="0.2">
      <c r="A73" s="5" t="s">
        <v>307</v>
      </c>
      <c r="B73" s="6">
        <v>2014</v>
      </c>
      <c r="C73" s="5" t="s">
        <v>309</v>
      </c>
      <c r="D73" s="5" t="s">
        <v>130</v>
      </c>
      <c r="E73" s="5" t="s">
        <v>308</v>
      </c>
      <c r="F73" s="5" t="s">
        <v>311</v>
      </c>
      <c r="G73" s="6" t="s">
        <v>13</v>
      </c>
      <c r="H73" s="6">
        <v>5</v>
      </c>
      <c r="I73" s="6" t="s">
        <v>153</v>
      </c>
      <c r="J73" s="6">
        <v>2</v>
      </c>
      <c r="K73" s="11" t="s">
        <v>310</v>
      </c>
    </row>
    <row r="74" spans="1:11" ht="51" x14ac:dyDescent="0.2">
      <c r="A74" s="5" t="s">
        <v>312</v>
      </c>
      <c r="B74" s="6">
        <v>2013</v>
      </c>
      <c r="C74" s="5" t="s">
        <v>314</v>
      </c>
      <c r="D74" s="5" t="s">
        <v>130</v>
      </c>
      <c r="E74" s="5" t="s">
        <v>313</v>
      </c>
      <c r="F74" s="5" t="s">
        <v>311</v>
      </c>
      <c r="G74" s="6" t="s">
        <v>13</v>
      </c>
      <c r="H74" s="6">
        <v>3</v>
      </c>
      <c r="I74" s="6"/>
      <c r="J74" s="6">
        <v>1.1000000000000001</v>
      </c>
      <c r="K74" s="11" t="s">
        <v>315</v>
      </c>
    </row>
    <row r="75" spans="1:11" ht="38.25" x14ac:dyDescent="0.2">
      <c r="A75" s="5" t="s">
        <v>316</v>
      </c>
      <c r="B75" s="6">
        <v>2012</v>
      </c>
      <c r="C75" s="5" t="s">
        <v>319</v>
      </c>
      <c r="D75" s="5" t="s">
        <v>317</v>
      </c>
      <c r="E75" s="5" t="s">
        <v>318</v>
      </c>
      <c r="F75" s="5" t="s">
        <v>321</v>
      </c>
      <c r="G75" s="6" t="s">
        <v>13</v>
      </c>
      <c r="H75" s="6">
        <v>1</v>
      </c>
      <c r="I75" s="6"/>
      <c r="J75" s="6">
        <v>1.2</v>
      </c>
      <c r="K75" s="11" t="s">
        <v>320</v>
      </c>
    </row>
    <row r="76" spans="1:11" ht="25.5" x14ac:dyDescent="0.2">
      <c r="A76" s="5" t="s">
        <v>322</v>
      </c>
      <c r="B76" s="6">
        <v>2011</v>
      </c>
      <c r="C76" s="5" t="s">
        <v>324</v>
      </c>
      <c r="D76" s="5" t="s">
        <v>323</v>
      </c>
      <c r="E76" s="5"/>
      <c r="F76" s="5" t="s">
        <v>321</v>
      </c>
      <c r="G76" s="6" t="s">
        <v>13</v>
      </c>
      <c r="H76" s="6">
        <v>1</v>
      </c>
      <c r="I76" s="6"/>
      <c r="J76" s="6">
        <v>1.1000000000000001</v>
      </c>
      <c r="K76" s="11" t="s">
        <v>325</v>
      </c>
    </row>
    <row r="77" spans="1:11" ht="25.5" x14ac:dyDescent="0.2">
      <c r="A77" s="5" t="s">
        <v>326</v>
      </c>
      <c r="B77" s="6">
        <v>2010</v>
      </c>
      <c r="C77" s="5" t="s">
        <v>327</v>
      </c>
      <c r="D77" s="5" t="s">
        <v>323</v>
      </c>
      <c r="E77" s="5"/>
      <c r="F77" s="5" t="s">
        <v>321</v>
      </c>
      <c r="G77" s="6" t="s">
        <v>13</v>
      </c>
      <c r="H77" s="6">
        <v>1</v>
      </c>
      <c r="I77" s="6"/>
      <c r="J77" s="6">
        <v>1.1000000000000001</v>
      </c>
      <c r="K77" s="11" t="s">
        <v>328</v>
      </c>
    </row>
    <row r="78" spans="1:11" x14ac:dyDescent="0.2">
      <c r="A78" s="5" t="s">
        <v>329</v>
      </c>
      <c r="B78" s="6">
        <v>2009</v>
      </c>
      <c r="C78" s="5" t="s">
        <v>330</v>
      </c>
      <c r="D78" s="5" t="s">
        <v>76</v>
      </c>
      <c r="E78" s="5"/>
      <c r="F78" s="5" t="s">
        <v>321</v>
      </c>
      <c r="G78" s="6" t="s">
        <v>13</v>
      </c>
      <c r="H78" s="6">
        <v>3</v>
      </c>
      <c r="I78" s="6"/>
      <c r="J78" s="6">
        <v>1.1000000000000001</v>
      </c>
      <c r="K78" s="11" t="s">
        <v>331</v>
      </c>
    </row>
    <row r="79" spans="1:11" ht="25.5" x14ac:dyDescent="0.2">
      <c r="A79" s="5" t="s">
        <v>332</v>
      </c>
      <c r="B79" s="6">
        <v>2010</v>
      </c>
      <c r="C79" s="5" t="s">
        <v>334</v>
      </c>
      <c r="D79" s="5" t="s">
        <v>32</v>
      </c>
      <c r="E79" s="5" t="s">
        <v>333</v>
      </c>
      <c r="F79" s="5" t="s">
        <v>12</v>
      </c>
      <c r="G79" s="6" t="s">
        <v>13</v>
      </c>
      <c r="H79" s="6">
        <v>3</v>
      </c>
      <c r="I79" s="6"/>
      <c r="J79" s="6">
        <v>1.2</v>
      </c>
      <c r="K79" s="11" t="s">
        <v>335</v>
      </c>
    </row>
    <row r="80" spans="1:11" ht="38.25" x14ac:dyDescent="0.2">
      <c r="A80" s="5" t="s">
        <v>336</v>
      </c>
      <c r="B80" s="6">
        <v>2014</v>
      </c>
      <c r="C80" s="5" t="s">
        <v>339</v>
      </c>
      <c r="D80" s="5" t="s">
        <v>337</v>
      </c>
      <c r="E80" s="5" t="s">
        <v>338</v>
      </c>
      <c r="F80" s="5" t="s">
        <v>341</v>
      </c>
      <c r="G80" s="6" t="s">
        <v>342</v>
      </c>
      <c r="H80" s="6">
        <v>2</v>
      </c>
      <c r="I80" s="6"/>
      <c r="J80" s="6">
        <v>3.2</v>
      </c>
      <c r="K80" s="11" t="s">
        <v>340</v>
      </c>
    </row>
    <row r="81" spans="1:11" ht="38.25" x14ac:dyDescent="0.2">
      <c r="A81" s="5" t="s">
        <v>343</v>
      </c>
      <c r="B81" s="6">
        <v>2013</v>
      </c>
      <c r="C81" s="5" t="s">
        <v>345</v>
      </c>
      <c r="D81" s="5" t="s">
        <v>22</v>
      </c>
      <c r="E81" s="5" t="s">
        <v>344</v>
      </c>
      <c r="F81" s="5" t="s">
        <v>347</v>
      </c>
      <c r="G81" s="6" t="s">
        <v>342</v>
      </c>
      <c r="H81" s="6">
        <v>3</v>
      </c>
      <c r="I81" s="6"/>
      <c r="J81" s="6">
        <v>1.1000000000000001</v>
      </c>
      <c r="K81" s="11" t="s">
        <v>346</v>
      </c>
    </row>
    <row r="82" spans="1:11" ht="25.5" x14ac:dyDescent="0.2">
      <c r="A82" s="5" t="s">
        <v>348</v>
      </c>
      <c r="B82" s="6">
        <v>1999</v>
      </c>
      <c r="C82" s="5" t="s">
        <v>350</v>
      </c>
      <c r="D82" s="5" t="s">
        <v>22</v>
      </c>
      <c r="E82" s="5" t="s">
        <v>349</v>
      </c>
      <c r="F82" s="5" t="s">
        <v>352</v>
      </c>
      <c r="G82" s="6" t="s">
        <v>342</v>
      </c>
      <c r="H82" s="6">
        <v>5</v>
      </c>
      <c r="I82" s="6" t="s">
        <v>14</v>
      </c>
      <c r="J82" s="6">
        <v>1.2</v>
      </c>
      <c r="K82" s="11" t="s">
        <v>351</v>
      </c>
    </row>
    <row r="83" spans="1:11" ht="51" x14ac:dyDescent="0.2">
      <c r="A83" s="5" t="s">
        <v>353</v>
      </c>
      <c r="B83" s="6">
        <v>2013</v>
      </c>
      <c r="C83" s="5" t="s">
        <v>356</v>
      </c>
      <c r="D83" s="5" t="s">
        <v>354</v>
      </c>
      <c r="E83" s="5" t="s">
        <v>355</v>
      </c>
      <c r="F83" s="5" t="s">
        <v>358</v>
      </c>
      <c r="G83" s="6" t="s">
        <v>342</v>
      </c>
      <c r="H83" s="6">
        <v>5</v>
      </c>
      <c r="I83" s="6" t="s">
        <v>102</v>
      </c>
      <c r="J83" s="6">
        <v>1.1000000000000001</v>
      </c>
      <c r="K83" s="11" t="s">
        <v>357</v>
      </c>
    </row>
    <row r="84" spans="1:11" ht="38.25" x14ac:dyDescent="0.2">
      <c r="A84" s="5" t="s">
        <v>359</v>
      </c>
      <c r="B84" s="6">
        <v>2012</v>
      </c>
      <c r="C84" s="5" t="s">
        <v>361</v>
      </c>
      <c r="D84" s="5" t="s">
        <v>54</v>
      </c>
      <c r="E84" s="5" t="s">
        <v>360</v>
      </c>
      <c r="F84" s="5" t="s">
        <v>363</v>
      </c>
      <c r="G84" s="6" t="s">
        <v>342</v>
      </c>
      <c r="H84" s="6">
        <v>2</v>
      </c>
      <c r="I84" s="6"/>
      <c r="J84" s="6">
        <v>1.2</v>
      </c>
      <c r="K84" s="11" t="s">
        <v>362</v>
      </c>
    </row>
    <row r="85" spans="1:11" ht="38.25" x14ac:dyDescent="0.2">
      <c r="A85" s="5" t="s">
        <v>364</v>
      </c>
      <c r="B85" s="6">
        <v>2008</v>
      </c>
      <c r="C85" s="5" t="s">
        <v>366</v>
      </c>
      <c r="D85" s="5" t="s">
        <v>32</v>
      </c>
      <c r="E85" s="5" t="s">
        <v>365</v>
      </c>
      <c r="F85" s="5" t="s">
        <v>368</v>
      </c>
      <c r="G85" s="6" t="s">
        <v>342</v>
      </c>
      <c r="H85" s="6">
        <v>1</v>
      </c>
      <c r="I85" s="6"/>
      <c r="J85" s="6">
        <v>1.1000000000000001</v>
      </c>
      <c r="K85" s="11" t="s">
        <v>367</v>
      </c>
    </row>
    <row r="86" spans="1:11" ht="25.5" x14ac:dyDescent="0.2">
      <c r="A86" s="5" t="s">
        <v>369</v>
      </c>
      <c r="B86" s="6">
        <v>2000</v>
      </c>
      <c r="C86" s="5" t="s">
        <v>371</v>
      </c>
      <c r="D86" s="5" t="s">
        <v>22</v>
      </c>
      <c r="E86" s="5" t="s">
        <v>370</v>
      </c>
      <c r="F86" s="5" t="s">
        <v>373</v>
      </c>
      <c r="G86" s="6" t="s">
        <v>342</v>
      </c>
      <c r="H86" s="6">
        <v>1</v>
      </c>
      <c r="I86" s="6"/>
      <c r="J86" s="6">
        <v>1.1000000000000001</v>
      </c>
      <c r="K86" s="11" t="s">
        <v>372</v>
      </c>
    </row>
    <row r="87" spans="1:11" ht="25.5" x14ac:dyDescent="0.2">
      <c r="A87" s="5" t="s">
        <v>374</v>
      </c>
      <c r="B87" s="6">
        <v>2013</v>
      </c>
      <c r="C87" s="5" t="s">
        <v>376</v>
      </c>
      <c r="D87" s="5" t="s">
        <v>108</v>
      </c>
      <c r="E87" s="5" t="s">
        <v>375</v>
      </c>
      <c r="F87" s="5" t="s">
        <v>378</v>
      </c>
      <c r="G87" s="6" t="s">
        <v>342</v>
      </c>
      <c r="H87" s="6">
        <v>1</v>
      </c>
      <c r="I87" s="6"/>
      <c r="J87" s="6">
        <v>1.1000000000000001</v>
      </c>
      <c r="K87" s="11" t="s">
        <v>377</v>
      </c>
    </row>
    <row r="88" spans="1:11" ht="38.25" x14ac:dyDescent="0.2">
      <c r="A88" s="5" t="s">
        <v>379</v>
      </c>
      <c r="B88" s="6">
        <v>2013</v>
      </c>
      <c r="C88" s="5" t="s">
        <v>381</v>
      </c>
      <c r="D88" s="5" t="s">
        <v>54</v>
      </c>
      <c r="E88" s="5" t="s">
        <v>380</v>
      </c>
      <c r="F88" s="5" t="s">
        <v>378</v>
      </c>
      <c r="G88" s="6" t="s">
        <v>342</v>
      </c>
      <c r="H88" s="6">
        <v>3</v>
      </c>
      <c r="I88" s="6"/>
      <c r="J88" s="6">
        <v>1.1000000000000001</v>
      </c>
      <c r="K88" s="11" t="s">
        <v>382</v>
      </c>
    </row>
    <row r="89" spans="1:11" ht="38.25" x14ac:dyDescent="0.2">
      <c r="A89" s="5" t="s">
        <v>383</v>
      </c>
      <c r="B89" s="6">
        <v>2007</v>
      </c>
      <c r="C89" s="5" t="s">
        <v>385</v>
      </c>
      <c r="D89" s="5" t="s">
        <v>113</v>
      </c>
      <c r="E89" s="5" t="s">
        <v>384</v>
      </c>
      <c r="F89" s="5" t="s">
        <v>378</v>
      </c>
      <c r="G89" s="6" t="s">
        <v>342</v>
      </c>
      <c r="H89" s="6">
        <v>5</v>
      </c>
      <c r="I89" s="6" t="s">
        <v>14</v>
      </c>
      <c r="J89" s="6">
        <v>1.1000000000000001</v>
      </c>
      <c r="K89" s="11" t="s">
        <v>386</v>
      </c>
    </row>
    <row r="90" spans="1:11" ht="25.5" x14ac:dyDescent="0.2">
      <c r="A90" s="5" t="s">
        <v>387</v>
      </c>
      <c r="B90" s="6">
        <v>2004</v>
      </c>
      <c r="C90" s="5" t="s">
        <v>390</v>
      </c>
      <c r="D90" s="5" t="s">
        <v>388</v>
      </c>
      <c r="E90" s="5" t="s">
        <v>389</v>
      </c>
      <c r="F90" s="5" t="s">
        <v>378</v>
      </c>
      <c r="G90" s="6" t="s">
        <v>342</v>
      </c>
      <c r="H90" s="6">
        <v>5</v>
      </c>
      <c r="I90" s="6" t="s">
        <v>102</v>
      </c>
      <c r="J90" s="6">
        <v>1.1000000000000001</v>
      </c>
      <c r="K90" s="11" t="s">
        <v>391</v>
      </c>
    </row>
    <row r="91" spans="1:11" ht="25.5" x14ac:dyDescent="0.2">
      <c r="A91" s="5" t="s">
        <v>392</v>
      </c>
      <c r="B91" s="6">
        <v>2014</v>
      </c>
      <c r="C91" s="5" t="s">
        <v>394</v>
      </c>
      <c r="D91" s="5" t="s">
        <v>113</v>
      </c>
      <c r="E91" s="5" t="s">
        <v>393</v>
      </c>
      <c r="F91" s="5" t="s">
        <v>396</v>
      </c>
      <c r="G91" s="6" t="s">
        <v>342</v>
      </c>
      <c r="H91" s="6">
        <v>2</v>
      </c>
      <c r="I91" s="6"/>
      <c r="J91" s="6">
        <v>1.1000000000000001</v>
      </c>
      <c r="K91" s="11" t="s">
        <v>395</v>
      </c>
    </row>
    <row r="92" spans="1:11" ht="25.5" x14ac:dyDescent="0.2">
      <c r="A92" s="5" t="s">
        <v>397</v>
      </c>
      <c r="B92" s="6">
        <v>2012</v>
      </c>
      <c r="C92" s="5" t="s">
        <v>400</v>
      </c>
      <c r="D92" s="5" t="s">
        <v>398</v>
      </c>
      <c r="E92" s="5" t="s">
        <v>399</v>
      </c>
      <c r="F92" s="5" t="s">
        <v>396</v>
      </c>
      <c r="G92" s="6" t="s">
        <v>342</v>
      </c>
      <c r="H92" s="6">
        <v>4</v>
      </c>
      <c r="I92" s="6" t="s">
        <v>402</v>
      </c>
      <c r="J92" s="6">
        <v>1.2</v>
      </c>
      <c r="K92" s="11" t="s">
        <v>401</v>
      </c>
    </row>
    <row r="93" spans="1:11" ht="38.25" x14ac:dyDescent="0.2">
      <c r="A93" s="5" t="s">
        <v>403</v>
      </c>
      <c r="B93" s="6">
        <v>2011</v>
      </c>
      <c r="C93" s="5" t="s">
        <v>405</v>
      </c>
      <c r="D93" s="5" t="s">
        <v>37</v>
      </c>
      <c r="E93" s="5" t="s">
        <v>404</v>
      </c>
      <c r="F93" s="5" t="s">
        <v>396</v>
      </c>
      <c r="G93" s="6" t="s">
        <v>342</v>
      </c>
      <c r="H93" s="6">
        <v>3</v>
      </c>
      <c r="I93" s="6" t="s">
        <v>407</v>
      </c>
      <c r="J93" s="6">
        <v>1.2</v>
      </c>
      <c r="K93" s="11" t="s">
        <v>406</v>
      </c>
    </row>
    <row r="94" spans="1:11" ht="25.5" x14ac:dyDescent="0.2">
      <c r="A94" s="5" t="s">
        <v>408</v>
      </c>
      <c r="B94" s="6">
        <v>2011</v>
      </c>
      <c r="C94" s="5" t="s">
        <v>410</v>
      </c>
      <c r="D94" s="5" t="s">
        <v>37</v>
      </c>
      <c r="E94" s="5" t="s">
        <v>409</v>
      </c>
      <c r="F94" s="5" t="s">
        <v>396</v>
      </c>
      <c r="G94" s="6" t="s">
        <v>342</v>
      </c>
      <c r="H94" s="6">
        <v>3</v>
      </c>
      <c r="I94" s="6"/>
      <c r="J94" s="6">
        <v>1.1000000000000001</v>
      </c>
      <c r="K94" s="11" t="s">
        <v>411</v>
      </c>
    </row>
    <row r="95" spans="1:11" ht="38.25" x14ac:dyDescent="0.2">
      <c r="A95" s="5" t="s">
        <v>412</v>
      </c>
      <c r="B95" s="6">
        <v>2010</v>
      </c>
      <c r="C95" s="5" t="s">
        <v>414</v>
      </c>
      <c r="D95" s="5" t="s">
        <v>113</v>
      </c>
      <c r="E95" s="5" t="s">
        <v>413</v>
      </c>
      <c r="F95" s="5" t="s">
        <v>396</v>
      </c>
      <c r="G95" s="6" t="s">
        <v>342</v>
      </c>
      <c r="H95" s="6">
        <v>2</v>
      </c>
      <c r="I95" s="6"/>
      <c r="J95" s="6">
        <v>1.1000000000000001</v>
      </c>
      <c r="K95" s="11" t="s">
        <v>415</v>
      </c>
    </row>
    <row r="96" spans="1:11" ht="25.5" x14ac:dyDescent="0.2">
      <c r="A96" s="5" t="s">
        <v>416</v>
      </c>
      <c r="B96" s="6">
        <v>2008</v>
      </c>
      <c r="C96" s="5" t="s">
        <v>418</v>
      </c>
      <c r="D96" s="5" t="s">
        <v>417</v>
      </c>
      <c r="E96" s="5"/>
      <c r="F96" s="5" t="s">
        <v>396</v>
      </c>
      <c r="G96" s="6" t="s">
        <v>342</v>
      </c>
      <c r="H96" s="6">
        <v>3</v>
      </c>
      <c r="I96" s="6"/>
      <c r="J96" s="6">
        <v>1.1000000000000001</v>
      </c>
      <c r="K96" s="11" t="s">
        <v>419</v>
      </c>
    </row>
    <row r="97" spans="1:11" ht="38.25" x14ac:dyDescent="0.2">
      <c r="A97" s="5" t="s">
        <v>420</v>
      </c>
      <c r="B97" s="6">
        <v>2005</v>
      </c>
      <c r="C97" s="5" t="s">
        <v>422</v>
      </c>
      <c r="D97" s="5" t="s">
        <v>37</v>
      </c>
      <c r="E97" s="5" t="s">
        <v>421</v>
      </c>
      <c r="F97" s="5" t="s">
        <v>396</v>
      </c>
      <c r="G97" s="6" t="s">
        <v>342</v>
      </c>
      <c r="H97" s="6">
        <v>3</v>
      </c>
      <c r="I97" s="6"/>
      <c r="J97" s="6">
        <v>1.2</v>
      </c>
      <c r="K97" s="11" t="s">
        <v>423</v>
      </c>
    </row>
    <row r="98" spans="1:11" ht="38.25" x14ac:dyDescent="0.2">
      <c r="A98" s="5" t="s">
        <v>424</v>
      </c>
      <c r="B98" s="6">
        <v>2003</v>
      </c>
      <c r="C98" s="5" t="s">
        <v>426</v>
      </c>
      <c r="D98" s="5" t="s">
        <v>425</v>
      </c>
      <c r="E98" s="5"/>
      <c r="F98" s="5" t="s">
        <v>396</v>
      </c>
      <c r="G98" s="6" t="s">
        <v>342</v>
      </c>
      <c r="H98" s="6">
        <v>3</v>
      </c>
      <c r="I98" s="6"/>
      <c r="J98" s="6">
        <v>1.2</v>
      </c>
      <c r="K98" s="11" t="s">
        <v>427</v>
      </c>
    </row>
    <row r="99" spans="1:11" ht="38.25" x14ac:dyDescent="0.2">
      <c r="A99" s="5" t="s">
        <v>428</v>
      </c>
      <c r="B99" s="6">
        <v>1998</v>
      </c>
      <c r="C99" s="5" t="s">
        <v>430</v>
      </c>
      <c r="D99" s="5" t="s">
        <v>198</v>
      </c>
      <c r="E99" s="5" t="s">
        <v>429</v>
      </c>
      <c r="F99" s="5" t="s">
        <v>396</v>
      </c>
      <c r="G99" s="6" t="s">
        <v>342</v>
      </c>
      <c r="H99" s="6">
        <v>4</v>
      </c>
      <c r="I99" s="6" t="s">
        <v>432</v>
      </c>
      <c r="J99" s="6">
        <v>1.1000000000000001</v>
      </c>
      <c r="K99" s="11" t="s">
        <v>431</v>
      </c>
    </row>
    <row r="100" spans="1:11" ht="25.5" x14ac:dyDescent="0.2">
      <c r="A100" s="5" t="s">
        <v>433</v>
      </c>
      <c r="B100" s="6">
        <v>2012</v>
      </c>
      <c r="C100" s="5" t="s">
        <v>436</v>
      </c>
      <c r="D100" s="5" t="s">
        <v>434</v>
      </c>
      <c r="E100" s="5" t="s">
        <v>435</v>
      </c>
      <c r="F100" s="5" t="s">
        <v>438</v>
      </c>
      <c r="G100" s="6" t="s">
        <v>342</v>
      </c>
      <c r="H100" s="6">
        <v>2</v>
      </c>
      <c r="I100" s="6"/>
      <c r="J100" s="6">
        <v>1.1000000000000001</v>
      </c>
      <c r="K100" s="11" t="s">
        <v>437</v>
      </c>
    </row>
    <row r="101" spans="1:11" ht="25.5" x14ac:dyDescent="0.2">
      <c r="A101" s="5" t="s">
        <v>439</v>
      </c>
      <c r="B101" s="6">
        <v>2007</v>
      </c>
      <c r="C101" s="5" t="s">
        <v>441</v>
      </c>
      <c r="D101" s="5" t="s">
        <v>32</v>
      </c>
      <c r="E101" s="5" t="s">
        <v>440</v>
      </c>
      <c r="F101" s="5" t="s">
        <v>443</v>
      </c>
      <c r="G101" s="6" t="s">
        <v>342</v>
      </c>
      <c r="H101" s="6">
        <v>2</v>
      </c>
      <c r="I101" s="6"/>
      <c r="J101" s="6">
        <v>1.2</v>
      </c>
      <c r="K101" s="11" t="s">
        <v>442</v>
      </c>
    </row>
    <row r="102" spans="1:11" ht="38.25" x14ac:dyDescent="0.2">
      <c r="A102" s="5" t="s">
        <v>444</v>
      </c>
      <c r="B102" s="6">
        <v>2005</v>
      </c>
      <c r="C102" s="5" t="s">
        <v>447</v>
      </c>
      <c r="D102" s="5" t="s">
        <v>445</v>
      </c>
      <c r="E102" s="5" t="s">
        <v>446</v>
      </c>
      <c r="F102" s="5" t="s">
        <v>443</v>
      </c>
      <c r="G102" s="6" t="s">
        <v>342</v>
      </c>
      <c r="H102" s="6">
        <v>2</v>
      </c>
      <c r="I102" s="6"/>
      <c r="J102" s="6">
        <v>1.1000000000000001</v>
      </c>
      <c r="K102" s="11" t="s">
        <v>448</v>
      </c>
    </row>
    <row r="103" spans="1:11" ht="25.5" x14ac:dyDescent="0.2">
      <c r="A103" s="5" t="s">
        <v>449</v>
      </c>
      <c r="B103" s="6">
        <v>1997</v>
      </c>
      <c r="C103" s="5" t="s">
        <v>451</v>
      </c>
      <c r="D103" s="5" t="s">
        <v>22</v>
      </c>
      <c r="E103" s="5" t="s">
        <v>450</v>
      </c>
      <c r="F103" s="5" t="s">
        <v>443</v>
      </c>
      <c r="G103" s="6" t="s">
        <v>342</v>
      </c>
      <c r="H103" s="6">
        <v>1</v>
      </c>
      <c r="I103" s="6"/>
      <c r="J103" s="6">
        <v>1.1000000000000001</v>
      </c>
      <c r="K103" s="11" t="s">
        <v>452</v>
      </c>
    </row>
    <row r="104" spans="1:11" ht="38.25" x14ac:dyDescent="0.2">
      <c r="A104" s="5" t="s">
        <v>453</v>
      </c>
      <c r="B104" s="6">
        <v>2015</v>
      </c>
      <c r="C104" s="5" t="s">
        <v>455</v>
      </c>
      <c r="D104" s="5" t="s">
        <v>108</v>
      </c>
      <c r="E104" s="5" t="s">
        <v>454</v>
      </c>
      <c r="F104" s="5" t="s">
        <v>457</v>
      </c>
      <c r="G104" s="6" t="s">
        <v>342</v>
      </c>
      <c r="H104" s="6">
        <v>5</v>
      </c>
      <c r="I104" s="6" t="s">
        <v>20</v>
      </c>
      <c r="J104" s="6">
        <v>1.1000000000000001</v>
      </c>
      <c r="K104" s="11" t="s">
        <v>456</v>
      </c>
    </row>
    <row r="105" spans="1:11" ht="38.25" x14ac:dyDescent="0.2">
      <c r="A105" s="5" t="s">
        <v>458</v>
      </c>
      <c r="B105" s="6">
        <v>2014</v>
      </c>
      <c r="C105" s="5" t="s">
        <v>460</v>
      </c>
      <c r="D105" s="5" t="s">
        <v>317</v>
      </c>
      <c r="E105" s="5" t="s">
        <v>459</v>
      </c>
      <c r="F105" s="5" t="s">
        <v>457</v>
      </c>
      <c r="G105" s="6" t="s">
        <v>342</v>
      </c>
      <c r="H105" s="6">
        <v>1</v>
      </c>
      <c r="I105" s="6"/>
      <c r="J105" s="6">
        <v>1.1000000000000001</v>
      </c>
      <c r="K105" s="11" t="s">
        <v>461</v>
      </c>
    </row>
    <row r="106" spans="1:11" ht="25.5" x14ac:dyDescent="0.2">
      <c r="A106" s="5" t="s">
        <v>462</v>
      </c>
      <c r="B106" s="6">
        <v>2013</v>
      </c>
      <c r="C106" s="5" t="s">
        <v>465</v>
      </c>
      <c r="D106" s="5" t="s">
        <v>463</v>
      </c>
      <c r="E106" s="5" t="s">
        <v>464</v>
      </c>
      <c r="F106" s="5" t="s">
        <v>457</v>
      </c>
      <c r="G106" s="6" t="s">
        <v>342</v>
      </c>
      <c r="H106" s="6">
        <v>3</v>
      </c>
      <c r="I106" s="6"/>
      <c r="J106" s="6">
        <v>1.2</v>
      </c>
      <c r="K106" s="11" t="s">
        <v>466</v>
      </c>
    </row>
    <row r="107" spans="1:11" ht="38.25" x14ac:dyDescent="0.2">
      <c r="A107" s="5" t="s">
        <v>467</v>
      </c>
      <c r="B107" s="6">
        <v>2013</v>
      </c>
      <c r="C107" s="5" t="s">
        <v>469</v>
      </c>
      <c r="D107" s="5" t="s">
        <v>463</v>
      </c>
      <c r="E107" s="5" t="s">
        <v>468</v>
      </c>
      <c r="F107" s="5" t="s">
        <v>457</v>
      </c>
      <c r="G107" s="6" t="s">
        <v>342</v>
      </c>
      <c r="H107" s="6">
        <v>3</v>
      </c>
      <c r="I107" s="6"/>
      <c r="J107" s="6">
        <v>2</v>
      </c>
      <c r="K107" s="11" t="s">
        <v>470</v>
      </c>
    </row>
    <row r="108" spans="1:11" ht="38.25" x14ac:dyDescent="0.2">
      <c r="A108" s="5" t="s">
        <v>471</v>
      </c>
      <c r="B108" s="6">
        <v>2013</v>
      </c>
      <c r="C108" s="5" t="s">
        <v>473</v>
      </c>
      <c r="D108" s="5" t="s">
        <v>463</v>
      </c>
      <c r="E108" s="5" t="s">
        <v>472</v>
      </c>
      <c r="F108" s="5" t="s">
        <v>457</v>
      </c>
      <c r="G108" s="6" t="s">
        <v>342</v>
      </c>
      <c r="H108" s="6">
        <v>3</v>
      </c>
      <c r="I108" s="6"/>
      <c r="J108" s="6">
        <v>1.2</v>
      </c>
      <c r="K108" s="11" t="s">
        <v>474</v>
      </c>
    </row>
    <row r="109" spans="1:11" ht="38.25" x14ac:dyDescent="0.2">
      <c r="A109" s="5" t="s">
        <v>475</v>
      </c>
      <c r="B109" s="6">
        <v>2011</v>
      </c>
      <c r="C109" s="5" t="s">
        <v>478</v>
      </c>
      <c r="D109" s="5" t="s">
        <v>476</v>
      </c>
      <c r="E109" s="5" t="s">
        <v>477</v>
      </c>
      <c r="F109" s="5" t="s">
        <v>457</v>
      </c>
      <c r="G109" s="6" t="s">
        <v>342</v>
      </c>
      <c r="H109" s="6">
        <v>1</v>
      </c>
      <c r="I109" s="6"/>
      <c r="J109" s="6">
        <v>1.2</v>
      </c>
      <c r="K109" s="11" t="s">
        <v>479</v>
      </c>
    </row>
    <row r="110" spans="1:11" ht="25.5" x14ac:dyDescent="0.2">
      <c r="A110" s="5" t="s">
        <v>480</v>
      </c>
      <c r="B110" s="6">
        <v>2011</v>
      </c>
      <c r="C110" s="5" t="s">
        <v>482</v>
      </c>
      <c r="D110" s="5" t="s">
        <v>119</v>
      </c>
      <c r="E110" s="5" t="s">
        <v>481</v>
      </c>
      <c r="F110" s="5" t="s">
        <v>457</v>
      </c>
      <c r="G110" s="6" t="s">
        <v>342</v>
      </c>
      <c r="H110" s="6">
        <v>2</v>
      </c>
      <c r="I110" s="6"/>
      <c r="J110" s="6">
        <v>1.1000000000000001</v>
      </c>
      <c r="K110" s="11" t="s">
        <v>483</v>
      </c>
    </row>
    <row r="111" spans="1:11" ht="25.5" x14ac:dyDescent="0.2">
      <c r="A111" s="5" t="s">
        <v>484</v>
      </c>
      <c r="B111" s="6">
        <v>2008</v>
      </c>
      <c r="C111" s="5" t="s">
        <v>486</v>
      </c>
      <c r="D111" s="5" t="s">
        <v>485</v>
      </c>
      <c r="E111" s="5"/>
      <c r="F111" s="5" t="s">
        <v>457</v>
      </c>
      <c r="G111" s="6" t="s">
        <v>342</v>
      </c>
      <c r="H111" s="6">
        <v>1</v>
      </c>
      <c r="I111" s="6"/>
      <c r="J111" s="6">
        <v>1.1000000000000001</v>
      </c>
      <c r="K111" s="11" t="s">
        <v>487</v>
      </c>
    </row>
    <row r="112" spans="1:11" ht="25.5" x14ac:dyDescent="0.2">
      <c r="A112" s="5" t="s">
        <v>488</v>
      </c>
      <c r="B112" s="6">
        <v>2008</v>
      </c>
      <c r="C112" s="5" t="s">
        <v>491</v>
      </c>
      <c r="D112" s="5" t="s">
        <v>489</v>
      </c>
      <c r="E112" s="5" t="s">
        <v>490</v>
      </c>
      <c r="F112" s="5" t="s">
        <v>457</v>
      </c>
      <c r="G112" s="6" t="s">
        <v>342</v>
      </c>
      <c r="H112" s="6">
        <v>1</v>
      </c>
      <c r="I112" s="6"/>
      <c r="J112" s="6">
        <v>1.1000000000000001</v>
      </c>
      <c r="K112" s="11" t="s">
        <v>492</v>
      </c>
    </row>
    <row r="113" spans="1:11" ht="25.5" x14ac:dyDescent="0.2">
      <c r="A113" s="5" t="s">
        <v>493</v>
      </c>
      <c r="B113" s="6">
        <v>2007</v>
      </c>
      <c r="C113" s="5" t="s">
        <v>495</v>
      </c>
      <c r="D113" s="5" t="s">
        <v>212</v>
      </c>
      <c r="E113" s="5" t="s">
        <v>494</v>
      </c>
      <c r="F113" s="5" t="s">
        <v>457</v>
      </c>
      <c r="G113" s="6" t="s">
        <v>342</v>
      </c>
      <c r="H113" s="6">
        <v>5</v>
      </c>
      <c r="I113" s="6" t="s">
        <v>102</v>
      </c>
      <c r="J113" s="6">
        <v>1.1000000000000001</v>
      </c>
      <c r="K113" s="11" t="s">
        <v>496</v>
      </c>
    </row>
    <row r="114" spans="1:11" ht="25.5" x14ac:dyDescent="0.2">
      <c r="A114" s="5" t="s">
        <v>484</v>
      </c>
      <c r="B114" s="6">
        <v>2006</v>
      </c>
      <c r="C114" s="5" t="s">
        <v>498</v>
      </c>
      <c r="D114" s="5" t="s">
        <v>27</v>
      </c>
      <c r="E114" s="5" t="s">
        <v>497</v>
      </c>
      <c r="F114" s="5" t="s">
        <v>457</v>
      </c>
      <c r="G114" s="6" t="s">
        <v>342</v>
      </c>
      <c r="H114" s="6">
        <v>3</v>
      </c>
      <c r="I114" s="6"/>
      <c r="J114" s="6">
        <v>1.1000000000000001</v>
      </c>
      <c r="K114" s="11" t="s">
        <v>499</v>
      </c>
    </row>
    <row r="115" spans="1:11" ht="38.25" x14ac:dyDescent="0.2">
      <c r="A115" s="5" t="s">
        <v>500</v>
      </c>
      <c r="B115" s="6">
        <v>2006</v>
      </c>
      <c r="C115" s="5" t="s">
        <v>502</v>
      </c>
      <c r="D115" s="5" t="s">
        <v>108</v>
      </c>
      <c r="E115" s="5" t="s">
        <v>501</v>
      </c>
      <c r="F115" s="5" t="s">
        <v>457</v>
      </c>
      <c r="G115" s="6" t="s">
        <v>342</v>
      </c>
      <c r="H115" s="6">
        <v>1</v>
      </c>
      <c r="I115" s="6"/>
      <c r="J115" s="6">
        <v>1.1000000000000001</v>
      </c>
      <c r="K115" s="11" t="s">
        <v>503</v>
      </c>
    </row>
    <row r="116" spans="1:11" ht="38.25" x14ac:dyDescent="0.2">
      <c r="A116" s="5" t="s">
        <v>504</v>
      </c>
      <c r="B116" s="6">
        <v>2006</v>
      </c>
      <c r="C116" s="5" t="s">
        <v>507</v>
      </c>
      <c r="D116" s="5" t="s">
        <v>505</v>
      </c>
      <c r="E116" s="5" t="s">
        <v>506</v>
      </c>
      <c r="F116" s="5" t="s">
        <v>457</v>
      </c>
      <c r="G116" s="6" t="s">
        <v>342</v>
      </c>
      <c r="H116" s="6">
        <v>2</v>
      </c>
      <c r="I116" s="6"/>
      <c r="J116" s="6">
        <v>1.1000000000000001</v>
      </c>
      <c r="K116" s="11" t="s">
        <v>508</v>
      </c>
    </row>
    <row r="117" spans="1:11" ht="25.5" x14ac:dyDescent="0.2">
      <c r="A117" s="5" t="s">
        <v>509</v>
      </c>
      <c r="B117" s="6">
        <v>2005</v>
      </c>
      <c r="C117" s="5" t="s">
        <v>511</v>
      </c>
      <c r="D117" s="5" t="s">
        <v>22</v>
      </c>
      <c r="E117" s="5" t="s">
        <v>510</v>
      </c>
      <c r="F117" s="5" t="s">
        <v>457</v>
      </c>
      <c r="G117" s="6" t="s">
        <v>342</v>
      </c>
      <c r="H117" s="6">
        <v>3</v>
      </c>
      <c r="I117" s="6"/>
      <c r="J117" s="6">
        <v>1.1000000000000001</v>
      </c>
      <c r="K117" s="11" t="s">
        <v>512</v>
      </c>
    </row>
    <row r="118" spans="1:11" ht="38.25" x14ac:dyDescent="0.2">
      <c r="A118" s="5" t="s">
        <v>513</v>
      </c>
      <c r="B118" s="6">
        <v>2003</v>
      </c>
      <c r="C118" s="5" t="s">
        <v>516</v>
      </c>
      <c r="D118" s="5" t="s">
        <v>514</v>
      </c>
      <c r="E118" s="5" t="s">
        <v>515</v>
      </c>
      <c r="F118" s="5" t="s">
        <v>457</v>
      </c>
      <c r="G118" s="6" t="s">
        <v>342</v>
      </c>
      <c r="H118" s="6">
        <v>3</v>
      </c>
      <c r="I118" s="6"/>
      <c r="J118" s="6">
        <v>1.2</v>
      </c>
      <c r="K118" s="11" t="s">
        <v>517</v>
      </c>
    </row>
    <row r="119" spans="1:11" ht="25.5" x14ac:dyDescent="0.2">
      <c r="A119" s="5" t="s">
        <v>518</v>
      </c>
      <c r="B119" s="6">
        <v>1997</v>
      </c>
      <c r="C119" s="5" t="s">
        <v>519</v>
      </c>
      <c r="D119" s="5" t="s">
        <v>32</v>
      </c>
      <c r="E119" s="5"/>
      <c r="F119" s="5" t="s">
        <v>457</v>
      </c>
      <c r="G119" s="6" t="s">
        <v>342</v>
      </c>
      <c r="H119" s="6">
        <v>4</v>
      </c>
      <c r="I119" s="6"/>
      <c r="J119" s="6">
        <v>1.2</v>
      </c>
      <c r="K119" s="11" t="s">
        <v>520</v>
      </c>
    </row>
    <row r="120" spans="1:11" ht="25.5" x14ac:dyDescent="0.2">
      <c r="A120" s="5" t="s">
        <v>521</v>
      </c>
      <c r="B120" s="6">
        <v>1997</v>
      </c>
      <c r="C120" s="5" t="s">
        <v>523</v>
      </c>
      <c r="D120" s="5" t="s">
        <v>207</v>
      </c>
      <c r="E120" s="5" t="s">
        <v>522</v>
      </c>
      <c r="F120" s="5" t="s">
        <v>457</v>
      </c>
      <c r="G120" s="6" t="s">
        <v>342</v>
      </c>
      <c r="H120" s="6">
        <v>4</v>
      </c>
      <c r="I120" s="6" t="s">
        <v>525</v>
      </c>
      <c r="J120" s="6">
        <v>1.1000000000000001</v>
      </c>
      <c r="K120" s="11" t="s">
        <v>524</v>
      </c>
    </row>
    <row r="121" spans="1:11" ht="25.5" x14ac:dyDescent="0.2">
      <c r="A121" s="5" t="s">
        <v>526</v>
      </c>
      <c r="B121" s="6">
        <v>2011</v>
      </c>
      <c r="C121" s="5" t="s">
        <v>527</v>
      </c>
      <c r="D121" s="5" t="s">
        <v>76</v>
      </c>
      <c r="E121" s="5"/>
      <c r="F121" s="5" t="s">
        <v>529</v>
      </c>
      <c r="G121" s="6" t="s">
        <v>342</v>
      </c>
      <c r="H121" s="6">
        <v>3</v>
      </c>
      <c r="I121" s="6"/>
      <c r="J121" s="6">
        <v>3.1</v>
      </c>
      <c r="K121" s="11" t="s">
        <v>528</v>
      </c>
    </row>
    <row r="122" spans="1:11" ht="25.5" x14ac:dyDescent="0.2">
      <c r="A122" s="5" t="s">
        <v>530</v>
      </c>
      <c r="B122" s="6">
        <v>2014</v>
      </c>
      <c r="C122" s="5" t="s">
        <v>532</v>
      </c>
      <c r="D122" s="5" t="s">
        <v>130</v>
      </c>
      <c r="E122" s="5" t="s">
        <v>531</v>
      </c>
      <c r="F122" s="5" t="s">
        <v>534</v>
      </c>
      <c r="G122" s="6" t="s">
        <v>342</v>
      </c>
      <c r="H122" s="6">
        <v>5</v>
      </c>
      <c r="I122" s="6" t="s">
        <v>153</v>
      </c>
      <c r="J122" s="6">
        <v>3.2</v>
      </c>
      <c r="K122" s="11" t="s">
        <v>533</v>
      </c>
    </row>
    <row r="123" spans="1:11" ht="25.5" x14ac:dyDescent="0.2">
      <c r="A123" s="5" t="s">
        <v>535</v>
      </c>
      <c r="B123" s="6">
        <v>2014</v>
      </c>
      <c r="C123" s="5" t="s">
        <v>537</v>
      </c>
      <c r="D123" s="5" t="s">
        <v>48</v>
      </c>
      <c r="E123" s="5" t="s">
        <v>536</v>
      </c>
      <c r="F123" s="5" t="s">
        <v>534</v>
      </c>
      <c r="G123" s="6" t="s">
        <v>342</v>
      </c>
      <c r="H123" s="6">
        <v>1</v>
      </c>
      <c r="I123" s="6"/>
      <c r="J123" s="6">
        <v>3.2</v>
      </c>
      <c r="K123" s="11" t="s">
        <v>538</v>
      </c>
    </row>
    <row r="124" spans="1:11" ht="25.5" x14ac:dyDescent="0.2">
      <c r="A124" s="5" t="s">
        <v>539</v>
      </c>
      <c r="B124" s="6">
        <v>2013</v>
      </c>
      <c r="C124" s="5" t="s">
        <v>541</v>
      </c>
      <c r="D124" s="5" t="s">
        <v>32</v>
      </c>
      <c r="E124" s="5" t="s">
        <v>540</v>
      </c>
      <c r="F124" s="5" t="s">
        <v>534</v>
      </c>
      <c r="G124" s="6" t="s">
        <v>342</v>
      </c>
      <c r="H124" s="6">
        <v>5</v>
      </c>
      <c r="I124" s="6" t="s">
        <v>14</v>
      </c>
      <c r="J124" s="6">
        <v>3.2</v>
      </c>
      <c r="K124" s="11" t="s">
        <v>542</v>
      </c>
    </row>
    <row r="125" spans="1:11" ht="38.25" x14ac:dyDescent="0.2">
      <c r="A125" s="5" t="s">
        <v>543</v>
      </c>
      <c r="B125" s="6">
        <v>2013</v>
      </c>
      <c r="C125" s="5" t="s">
        <v>546</v>
      </c>
      <c r="D125" s="5" t="s">
        <v>544</v>
      </c>
      <c r="E125" s="5" t="s">
        <v>545</v>
      </c>
      <c r="F125" s="5" t="s">
        <v>534</v>
      </c>
      <c r="G125" s="6" t="s">
        <v>342</v>
      </c>
      <c r="H125" s="6">
        <v>3</v>
      </c>
      <c r="I125" s="6"/>
      <c r="J125" s="6">
        <v>3.2</v>
      </c>
      <c r="K125" s="11" t="s">
        <v>547</v>
      </c>
    </row>
    <row r="126" spans="1:11" ht="25.5" x14ac:dyDescent="0.2">
      <c r="A126" s="5" t="s">
        <v>548</v>
      </c>
      <c r="B126" s="6">
        <v>2011</v>
      </c>
      <c r="C126" s="5" t="s">
        <v>551</v>
      </c>
      <c r="D126" s="5" t="s">
        <v>549</v>
      </c>
      <c r="E126" s="5" t="s">
        <v>550</v>
      </c>
      <c r="F126" s="5" t="s">
        <v>553</v>
      </c>
      <c r="G126" s="6" t="s">
        <v>342</v>
      </c>
      <c r="H126" s="6">
        <v>3</v>
      </c>
      <c r="I126" s="6"/>
      <c r="J126" s="6">
        <v>1.1000000000000001</v>
      </c>
      <c r="K126" s="11" t="s">
        <v>552</v>
      </c>
    </row>
    <row r="127" spans="1:11" ht="25.5" x14ac:dyDescent="0.2">
      <c r="A127" s="5" t="s">
        <v>554</v>
      </c>
      <c r="B127" s="6">
        <v>2010</v>
      </c>
      <c r="C127" s="5" t="s">
        <v>556</v>
      </c>
      <c r="D127" s="5" t="s">
        <v>32</v>
      </c>
      <c r="E127" s="5" t="s">
        <v>555</v>
      </c>
      <c r="F127" s="5" t="s">
        <v>553</v>
      </c>
      <c r="G127" s="6" t="s">
        <v>342</v>
      </c>
      <c r="H127" s="6">
        <v>1</v>
      </c>
      <c r="I127" s="6"/>
      <c r="J127" s="6">
        <v>1.1000000000000001</v>
      </c>
      <c r="K127" s="11" t="s">
        <v>557</v>
      </c>
    </row>
    <row r="128" spans="1:11" ht="38.25" x14ac:dyDescent="0.2">
      <c r="A128" s="5" t="s">
        <v>558</v>
      </c>
      <c r="B128" s="6">
        <v>2014</v>
      </c>
      <c r="C128" s="5" t="s">
        <v>560</v>
      </c>
      <c r="D128" s="5" t="s">
        <v>27</v>
      </c>
      <c r="E128" s="5" t="s">
        <v>559</v>
      </c>
      <c r="F128" s="5" t="s">
        <v>562</v>
      </c>
      <c r="G128" s="6" t="s">
        <v>342</v>
      </c>
      <c r="H128" s="6">
        <v>5</v>
      </c>
      <c r="I128" s="6" t="s">
        <v>153</v>
      </c>
      <c r="J128" s="6">
        <v>1.1000000000000001</v>
      </c>
      <c r="K128" s="11" t="s">
        <v>561</v>
      </c>
    </row>
    <row r="129" spans="1:11" ht="25.5" x14ac:dyDescent="0.2">
      <c r="A129" s="5" t="s">
        <v>563</v>
      </c>
      <c r="B129" s="6">
        <v>2010</v>
      </c>
      <c r="C129" s="5" t="s">
        <v>565</v>
      </c>
      <c r="D129" s="5" t="s">
        <v>505</v>
      </c>
      <c r="E129" s="5" t="s">
        <v>564</v>
      </c>
      <c r="F129" s="5" t="s">
        <v>567</v>
      </c>
      <c r="G129" s="6" t="s">
        <v>342</v>
      </c>
      <c r="H129" s="6">
        <v>2</v>
      </c>
      <c r="I129" s="6"/>
      <c r="J129" s="6">
        <v>1.2</v>
      </c>
      <c r="K129" s="11" t="s">
        <v>566</v>
      </c>
    </row>
    <row r="130" spans="1:11" ht="51" x14ac:dyDescent="0.2">
      <c r="A130" s="5" t="s">
        <v>568</v>
      </c>
      <c r="B130" s="6">
        <v>2006</v>
      </c>
      <c r="C130" s="5" t="s">
        <v>570</v>
      </c>
      <c r="D130" s="5" t="s">
        <v>27</v>
      </c>
      <c r="E130" s="5" t="s">
        <v>569</v>
      </c>
      <c r="F130" s="5" t="s">
        <v>567</v>
      </c>
      <c r="G130" s="6" t="s">
        <v>342</v>
      </c>
      <c r="H130" s="6">
        <v>2</v>
      </c>
      <c r="I130" s="6"/>
      <c r="J130" s="6">
        <v>1.2</v>
      </c>
      <c r="K130" s="11" t="s">
        <v>571</v>
      </c>
    </row>
    <row r="131" spans="1:11" ht="38.25" x14ac:dyDescent="0.2">
      <c r="A131" s="5" t="s">
        <v>572</v>
      </c>
      <c r="B131" s="6">
        <v>2015</v>
      </c>
      <c r="C131" s="5" t="s">
        <v>574</v>
      </c>
      <c r="D131" s="5" t="s">
        <v>48</v>
      </c>
      <c r="E131" s="5" t="s">
        <v>573</v>
      </c>
      <c r="F131" s="5" t="s">
        <v>576</v>
      </c>
      <c r="G131" s="6" t="s">
        <v>342</v>
      </c>
      <c r="H131" s="6">
        <v>3</v>
      </c>
      <c r="I131" s="6"/>
      <c r="J131" s="6">
        <v>1.1000000000000001</v>
      </c>
      <c r="K131" s="11" t="s">
        <v>575</v>
      </c>
    </row>
    <row r="132" spans="1:11" ht="38.25" x14ac:dyDescent="0.2">
      <c r="A132" s="5" t="s">
        <v>577</v>
      </c>
      <c r="B132" s="6">
        <v>2015</v>
      </c>
      <c r="C132" s="5" t="s">
        <v>579</v>
      </c>
      <c r="D132" s="5" t="s">
        <v>22</v>
      </c>
      <c r="E132" s="5" t="s">
        <v>578</v>
      </c>
      <c r="F132" s="5" t="s">
        <v>576</v>
      </c>
      <c r="G132" s="6" t="s">
        <v>342</v>
      </c>
      <c r="H132" s="6">
        <v>5</v>
      </c>
      <c r="I132" s="6" t="s">
        <v>14</v>
      </c>
      <c r="J132" s="6">
        <v>2</v>
      </c>
      <c r="K132" s="11" t="s">
        <v>580</v>
      </c>
    </row>
    <row r="133" spans="1:11" ht="25.5" x14ac:dyDescent="0.2">
      <c r="A133" s="5" t="s">
        <v>581</v>
      </c>
      <c r="B133" s="6">
        <v>2014</v>
      </c>
      <c r="C133" s="5" t="s">
        <v>584</v>
      </c>
      <c r="D133" s="5" t="s">
        <v>582</v>
      </c>
      <c r="E133" s="5" t="s">
        <v>583</v>
      </c>
      <c r="F133" s="5" t="s">
        <v>576</v>
      </c>
      <c r="G133" s="6" t="s">
        <v>342</v>
      </c>
      <c r="H133" s="6">
        <v>3</v>
      </c>
      <c r="I133" s="6"/>
      <c r="J133" s="6">
        <v>1.2</v>
      </c>
      <c r="K133" s="11" t="s">
        <v>585</v>
      </c>
    </row>
    <row r="134" spans="1:11" ht="25.5" x14ac:dyDescent="0.2">
      <c r="A134" s="5" t="s">
        <v>586</v>
      </c>
      <c r="B134" s="6">
        <v>2012</v>
      </c>
      <c r="C134" s="5" t="s">
        <v>588</v>
      </c>
      <c r="D134" s="5" t="s">
        <v>48</v>
      </c>
      <c r="E134" s="5" t="s">
        <v>587</v>
      </c>
      <c r="F134" s="5" t="s">
        <v>576</v>
      </c>
      <c r="G134" s="6" t="s">
        <v>342</v>
      </c>
      <c r="H134" s="6">
        <v>1</v>
      </c>
      <c r="I134" s="6"/>
      <c r="J134" s="6">
        <v>1.1000000000000001</v>
      </c>
      <c r="K134" s="11" t="s">
        <v>589</v>
      </c>
    </row>
    <row r="135" spans="1:11" ht="25.5" x14ac:dyDescent="0.2">
      <c r="A135" s="5" t="s">
        <v>590</v>
      </c>
      <c r="B135" s="6">
        <v>2006</v>
      </c>
      <c r="C135" s="5" t="s">
        <v>592</v>
      </c>
      <c r="D135" s="5" t="s">
        <v>27</v>
      </c>
      <c r="E135" s="5" t="s">
        <v>591</v>
      </c>
      <c r="F135" s="5" t="s">
        <v>576</v>
      </c>
      <c r="G135" s="6" t="s">
        <v>342</v>
      </c>
      <c r="H135" s="6">
        <v>2</v>
      </c>
      <c r="I135" s="6"/>
      <c r="J135" s="6">
        <v>1.1000000000000001</v>
      </c>
      <c r="K135" s="11" t="s">
        <v>593</v>
      </c>
    </row>
    <row r="136" spans="1:11" ht="25.5" x14ac:dyDescent="0.2">
      <c r="A136" s="5" t="s">
        <v>594</v>
      </c>
      <c r="B136" s="6">
        <v>2004</v>
      </c>
      <c r="C136" s="5" t="s">
        <v>596</v>
      </c>
      <c r="D136" s="5" t="s">
        <v>37</v>
      </c>
      <c r="E136" s="5" t="s">
        <v>595</v>
      </c>
      <c r="F136" s="5" t="s">
        <v>576</v>
      </c>
      <c r="G136" s="6" t="s">
        <v>342</v>
      </c>
      <c r="H136" s="6">
        <v>3</v>
      </c>
      <c r="I136" s="6"/>
      <c r="J136" s="6">
        <v>2</v>
      </c>
      <c r="K136" s="11" t="s">
        <v>597</v>
      </c>
    </row>
    <row r="137" spans="1:11" x14ac:dyDescent="0.2">
      <c r="A137" s="5" t="s">
        <v>598</v>
      </c>
      <c r="B137" s="6">
        <v>2002</v>
      </c>
      <c r="C137" s="5" t="s">
        <v>600</v>
      </c>
      <c r="D137" s="5" t="s">
        <v>168</v>
      </c>
      <c r="E137" s="5" t="s">
        <v>599</v>
      </c>
      <c r="F137" s="5" t="s">
        <v>576</v>
      </c>
      <c r="G137" s="6" t="s">
        <v>342</v>
      </c>
      <c r="H137" s="6">
        <v>2</v>
      </c>
      <c r="I137" s="6"/>
      <c r="J137" s="6">
        <v>1.1000000000000001</v>
      </c>
      <c r="K137" s="11" t="s">
        <v>601</v>
      </c>
    </row>
    <row r="138" spans="1:11" ht="25.5" x14ac:dyDescent="0.2">
      <c r="A138" s="5" t="s">
        <v>602</v>
      </c>
      <c r="B138" s="6">
        <v>2012</v>
      </c>
      <c r="C138" s="5" t="s">
        <v>604</v>
      </c>
      <c r="D138" s="5" t="s">
        <v>119</v>
      </c>
      <c r="E138" s="5" t="s">
        <v>603</v>
      </c>
      <c r="F138" s="5" t="s">
        <v>123</v>
      </c>
      <c r="G138" s="6" t="s">
        <v>13</v>
      </c>
      <c r="H138" s="6">
        <v>2</v>
      </c>
      <c r="I138" s="6"/>
      <c r="J138" s="6">
        <v>1.1000000000000001</v>
      </c>
      <c r="K138" s="11" t="s">
        <v>605</v>
      </c>
    </row>
    <row r="139" spans="1:11" ht="25.5" x14ac:dyDescent="0.2">
      <c r="A139" s="5" t="s">
        <v>606</v>
      </c>
      <c r="B139" s="6">
        <v>2010</v>
      </c>
      <c r="C139" s="5" t="s">
        <v>608</v>
      </c>
      <c r="D139" s="5" t="s">
        <v>22</v>
      </c>
      <c r="E139" s="5" t="s">
        <v>607</v>
      </c>
      <c r="F139" s="5" t="s">
        <v>123</v>
      </c>
      <c r="G139" s="6" t="s">
        <v>13</v>
      </c>
      <c r="H139" s="6">
        <v>2</v>
      </c>
      <c r="I139" s="6"/>
      <c r="J139" s="6">
        <v>1.1000000000000001</v>
      </c>
      <c r="K139" s="11" t="s">
        <v>609</v>
      </c>
    </row>
    <row r="140" spans="1:11" ht="38.25" x14ac:dyDescent="0.2">
      <c r="A140" s="5" t="s">
        <v>610</v>
      </c>
      <c r="B140" s="6">
        <v>2009</v>
      </c>
      <c r="C140" s="5" t="s">
        <v>612</v>
      </c>
      <c r="D140" s="5" t="s">
        <v>22</v>
      </c>
      <c r="E140" s="5" t="s">
        <v>611</v>
      </c>
      <c r="F140" s="5" t="s">
        <v>123</v>
      </c>
      <c r="G140" s="6" t="s">
        <v>13</v>
      </c>
      <c r="H140" s="6">
        <v>2</v>
      </c>
      <c r="I140" s="6"/>
      <c r="J140" s="6">
        <v>1.1000000000000001</v>
      </c>
      <c r="K140" s="11" t="s">
        <v>613</v>
      </c>
    </row>
    <row r="141" spans="1:11" ht="25.5" x14ac:dyDescent="0.2">
      <c r="A141" s="5" t="s">
        <v>614</v>
      </c>
      <c r="B141" s="6">
        <v>2006</v>
      </c>
      <c r="C141" s="5" t="s">
        <v>617</v>
      </c>
      <c r="D141" s="5" t="s">
        <v>615</v>
      </c>
      <c r="E141" s="5" t="s">
        <v>616</v>
      </c>
      <c r="F141" s="5" t="s">
        <v>302</v>
      </c>
      <c r="G141" s="6" t="s">
        <v>13</v>
      </c>
      <c r="H141" s="6">
        <v>3</v>
      </c>
      <c r="I141" s="6"/>
      <c r="J141" s="6">
        <v>1.2</v>
      </c>
      <c r="K141" s="11" t="s">
        <v>618</v>
      </c>
    </row>
    <row r="142" spans="1:11" ht="25.5" x14ac:dyDescent="0.2">
      <c r="A142" s="5" t="s">
        <v>619</v>
      </c>
      <c r="B142" s="6">
        <v>2004</v>
      </c>
      <c r="C142" s="5" t="s">
        <v>621</v>
      </c>
      <c r="D142" s="5" t="s">
        <v>620</v>
      </c>
      <c r="E142" s="5"/>
      <c r="F142" s="5" t="s">
        <v>123</v>
      </c>
      <c r="G142" s="6" t="s">
        <v>13</v>
      </c>
      <c r="H142" s="6">
        <v>3</v>
      </c>
      <c r="I142" s="6"/>
      <c r="J142" s="6">
        <v>1.1000000000000001</v>
      </c>
      <c r="K142" s="11" t="s">
        <v>622</v>
      </c>
    </row>
    <row r="143" spans="1:11" ht="38.25" x14ac:dyDescent="0.2">
      <c r="A143" s="5" t="s">
        <v>623</v>
      </c>
      <c r="B143" s="6">
        <v>2011</v>
      </c>
      <c r="C143" s="5" t="s">
        <v>624</v>
      </c>
      <c r="D143" s="5" t="s">
        <v>417</v>
      </c>
      <c r="E143" s="5"/>
      <c r="F143" s="5" t="s">
        <v>41</v>
      </c>
      <c r="G143" s="6" t="s">
        <v>13</v>
      </c>
      <c r="H143" s="6">
        <v>5</v>
      </c>
      <c r="I143" s="6" t="s">
        <v>153</v>
      </c>
      <c r="J143" s="6">
        <v>1.1000000000000001</v>
      </c>
      <c r="K143" s="11"/>
    </row>
    <row r="144" spans="1:11" ht="25.5" x14ac:dyDescent="0.2">
      <c r="A144" s="5" t="s">
        <v>625</v>
      </c>
      <c r="B144" s="6">
        <v>1997</v>
      </c>
      <c r="C144" s="5" t="s">
        <v>627</v>
      </c>
      <c r="D144" s="5" t="s">
        <v>27</v>
      </c>
      <c r="E144" s="5" t="s">
        <v>626</v>
      </c>
      <c r="F144" s="5" t="s">
        <v>41</v>
      </c>
      <c r="G144" s="6" t="s">
        <v>13</v>
      </c>
      <c r="H144" s="6">
        <v>1</v>
      </c>
      <c r="I144" s="6"/>
      <c r="J144" s="6">
        <v>2</v>
      </c>
      <c r="K144" s="11" t="s">
        <v>628</v>
      </c>
    </row>
    <row r="145" spans="1:11" ht="25.5" x14ac:dyDescent="0.2">
      <c r="A145" s="5" t="s">
        <v>554</v>
      </c>
      <c r="B145" s="6">
        <v>2010</v>
      </c>
      <c r="C145" s="5" t="s">
        <v>556</v>
      </c>
      <c r="D145" s="5" t="s">
        <v>32</v>
      </c>
      <c r="E145" s="5" t="s">
        <v>555</v>
      </c>
      <c r="F145" s="5" t="s">
        <v>553</v>
      </c>
      <c r="G145" s="6" t="s">
        <v>342</v>
      </c>
      <c r="H145" s="6">
        <v>1</v>
      </c>
      <c r="I145" s="6"/>
      <c r="J145" s="6">
        <v>1.1000000000000001</v>
      </c>
      <c r="K145" s="11" t="s">
        <v>557</v>
      </c>
    </row>
    <row r="146" spans="1:11" ht="25.5" x14ac:dyDescent="0.2">
      <c r="A146" s="5" t="s">
        <v>629</v>
      </c>
      <c r="B146" s="6">
        <v>2007</v>
      </c>
      <c r="C146" s="5" t="s">
        <v>632</v>
      </c>
      <c r="D146" s="5" t="s">
        <v>630</v>
      </c>
      <c r="E146" s="5" t="s">
        <v>631</v>
      </c>
      <c r="F146" s="5" t="s">
        <v>74</v>
      </c>
      <c r="G146" s="6" t="s">
        <v>13</v>
      </c>
      <c r="H146" s="6">
        <v>1</v>
      </c>
      <c r="I146" s="6"/>
      <c r="J146" s="6">
        <v>1.2</v>
      </c>
      <c r="K146" s="11" t="s">
        <v>633</v>
      </c>
    </row>
    <row r="147" spans="1:11" ht="38.25" x14ac:dyDescent="0.2">
      <c r="A147" s="5" t="s">
        <v>634</v>
      </c>
      <c r="B147" s="6">
        <v>2000</v>
      </c>
      <c r="C147" s="5" t="s">
        <v>637</v>
      </c>
      <c r="D147" s="5" t="s">
        <v>635</v>
      </c>
      <c r="E147" s="5" t="s">
        <v>636</v>
      </c>
      <c r="F147" s="5" t="s">
        <v>396</v>
      </c>
      <c r="G147" s="6" t="s">
        <v>342</v>
      </c>
      <c r="H147" s="6">
        <v>5</v>
      </c>
      <c r="I147" s="6" t="s">
        <v>14</v>
      </c>
      <c r="J147" s="6">
        <v>1.1000000000000001</v>
      </c>
      <c r="K147" s="11" t="s">
        <v>638</v>
      </c>
    </row>
  </sheetData>
  <sheetProtection sort="0" autoFilter="0"/>
  <hyperlinks>
    <hyperlink ref="A4" r:id="rId1"/>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agroeconomic models higher aggr</vt:lpstr>
      <vt:lpstr>agroeconomic models farm</vt:lpstr>
      <vt:lpstr>biophysical models</vt:lpstr>
    </vt:vector>
  </TitlesOfParts>
  <Company>MTT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Jukka Höhn</dc:creator>
  <cp:lastModifiedBy>ZEF</cp:lastModifiedBy>
  <dcterms:created xsi:type="dcterms:W3CDTF">2015-09-16T10:10:26Z</dcterms:created>
  <dcterms:modified xsi:type="dcterms:W3CDTF">2016-08-02T11:11:20Z</dcterms:modified>
</cp:coreProperties>
</file>